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ahoo\Downloads\"/>
    </mc:Choice>
  </mc:AlternateContent>
  <xr:revisionPtr revIDLastSave="0" documentId="13_ncr:1_{40C5A613-3276-458E-94CE-95D9B7B849B4}" xr6:coauthVersionLast="47" xr6:coauthVersionMax="47" xr10:uidLastSave="{00000000-0000-0000-0000-000000000000}"/>
  <bookViews>
    <workbookView xWindow="33720" yWindow="-3240" windowWidth="29040" windowHeight="15720" xr2:uid="{00000000-000D-0000-FFFF-FFFF00000000}"/>
  </bookViews>
  <sheets>
    <sheet name="Status" sheetId="7" r:id="rId1"/>
    <sheet name="Technological Readiness level" sheetId="5" r:id="rId2"/>
    <sheet name="Societal Readiness level" sheetId="4" r:id="rId3"/>
    <sheet name="Regulatory Readiness level" sheetId="9" r:id="rId4"/>
    <sheet name="Community Readiness level" sheetId="6" r:id="rId5"/>
    <sheet name="General Questions" sheetId="10" r:id="rId6"/>
  </sheets>
  <definedNames>
    <definedName name="_xlnm.Print_Area" localSheetId="5">'General Questions'!$A$1:$A$17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9" l="1"/>
  <c r="G21" i="9"/>
  <c r="G20" i="9"/>
  <c r="G19" i="9"/>
  <c r="G18" i="9"/>
  <c r="G17" i="9"/>
  <c r="G16" i="9"/>
  <c r="G15" i="9"/>
  <c r="G14" i="9"/>
  <c r="G13" i="9"/>
  <c r="G12" i="9"/>
  <c r="G11" i="9"/>
  <c r="G10" i="9"/>
  <c r="G9" i="9"/>
  <c r="G8" i="9"/>
  <c r="G7" i="9"/>
  <c r="G6" i="9"/>
  <c r="G5" i="9"/>
  <c r="G8" i="6"/>
  <c r="G9" i="6"/>
  <c r="G10" i="6"/>
  <c r="G11" i="6"/>
  <c r="G12" i="6"/>
  <c r="H12" i="6" s="1"/>
  <c r="F8" i="7" s="1"/>
  <c r="G13" i="6"/>
  <c r="H13" i="6" s="1"/>
  <c r="G8" i="7" s="1"/>
  <c r="G14" i="6"/>
  <c r="H14" i="6" s="1"/>
  <c r="H8" i="7" s="1"/>
  <c r="G15" i="6"/>
  <c r="H15" i="6" s="1"/>
  <c r="I8" i="7" s="1"/>
  <c r="G6" i="6"/>
  <c r="G7" i="6"/>
  <c r="G5" i="6"/>
  <c r="G6" i="4"/>
  <c r="G7" i="4"/>
  <c r="G8" i="4"/>
  <c r="G9" i="4"/>
  <c r="G10" i="4"/>
  <c r="G11" i="4"/>
  <c r="G12" i="4"/>
  <c r="G13" i="4"/>
  <c r="G14" i="4"/>
  <c r="G15" i="4"/>
  <c r="G16" i="4"/>
  <c r="G17" i="4"/>
  <c r="G18" i="4"/>
  <c r="G19" i="4"/>
  <c r="G20" i="4"/>
  <c r="G21" i="4"/>
  <c r="G22" i="4"/>
  <c r="G23" i="4"/>
  <c r="G24" i="4"/>
  <c r="G5" i="4"/>
  <c r="G6" i="5"/>
  <c r="G7" i="5"/>
  <c r="G8" i="5"/>
  <c r="G9" i="5"/>
  <c r="G10" i="5"/>
  <c r="G11" i="5"/>
  <c r="G12" i="5"/>
  <c r="G13" i="5"/>
  <c r="G14" i="5"/>
  <c r="G15" i="5"/>
  <c r="G16" i="5"/>
  <c r="G17" i="5"/>
  <c r="G18" i="5"/>
  <c r="G19" i="5"/>
  <c r="G20" i="5"/>
  <c r="G21" i="5"/>
  <c r="G22" i="5"/>
  <c r="G23" i="5"/>
  <c r="G24" i="5"/>
  <c r="G5" i="5"/>
  <c r="H5" i="9" l="1"/>
  <c r="C9" i="7" s="1"/>
  <c r="H11" i="9"/>
  <c r="E9" i="7" s="1"/>
  <c r="H21" i="9"/>
  <c r="K9" i="7" s="1"/>
  <c r="H18" i="9"/>
  <c r="I9" i="7" s="1"/>
  <c r="H15" i="9"/>
  <c r="G9" i="7" s="1"/>
  <c r="H13" i="9"/>
  <c r="F9" i="7" s="1"/>
  <c r="H7" i="9"/>
  <c r="D9" i="7" s="1"/>
  <c r="H19" i="9"/>
  <c r="J9" i="7" s="1"/>
  <c r="H17" i="9"/>
  <c r="H9" i="7" s="1"/>
  <c r="H10" i="6"/>
  <c r="E8" i="7" s="1"/>
  <c r="H8" i="6"/>
  <c r="D8" i="7" s="1"/>
  <c r="H10" i="5"/>
  <c r="E6" i="7" s="1"/>
  <c r="H7" i="5"/>
  <c r="D6" i="7" s="1"/>
  <c r="H23" i="5"/>
  <c r="K6" i="7" s="1"/>
  <c r="H12" i="5"/>
  <c r="F6" i="7" s="1"/>
  <c r="H21" i="5"/>
  <c r="J6" i="7" s="1"/>
  <c r="H5" i="6"/>
  <c r="C8" i="7" s="1"/>
  <c r="H18" i="5"/>
  <c r="I6" i="7" s="1"/>
  <c r="H14" i="5"/>
  <c r="G6" i="7" s="1"/>
  <c r="H16" i="5"/>
  <c r="H6" i="7" s="1"/>
  <c r="H5" i="5"/>
  <c r="C6" i="7" s="1"/>
  <c r="H23" i="4"/>
  <c r="H21" i="4"/>
  <c r="H19" i="4"/>
  <c r="H17" i="4"/>
  <c r="H15" i="4"/>
  <c r="H13" i="4"/>
  <c r="H11" i="4"/>
  <c r="E7" i="7" s="1"/>
  <c r="H5" i="4"/>
  <c r="C7" i="7" s="1"/>
  <c r="H7" i="4"/>
  <c r="I7" i="7" l="1"/>
  <c r="J7" i="7"/>
  <c r="D7" i="7"/>
  <c r="K7" i="7"/>
  <c r="G7" i="7"/>
  <c r="H7" i="7"/>
  <c r="F7" i="7"/>
  <c r="B8" i="7"/>
  <c r="B6" i="7"/>
  <c r="B9" i="7" l="1"/>
  <c r="B7" i="7"/>
</calcChain>
</file>

<file path=xl/sharedStrings.xml><?xml version="1.0" encoding="utf-8"?>
<sst xmlns="http://schemas.openxmlformats.org/spreadsheetml/2006/main" count="310" uniqueCount="191">
  <si>
    <t>Not yet achieved</t>
  </si>
  <si>
    <t>Partially achieved</t>
  </si>
  <si>
    <t>Fully achieved</t>
  </si>
  <si>
    <t>(The overview fills up automatically)</t>
  </si>
  <si>
    <t>Status</t>
  </si>
  <si>
    <t>Technological Readiness Level</t>
  </si>
  <si>
    <t>Societal Readiness Level</t>
  </si>
  <si>
    <t>Community Readiness Level</t>
  </si>
  <si>
    <t>Regulatory Readiness Level</t>
  </si>
  <si>
    <t>Technological Readiness Levels (TRL)</t>
  </si>
  <si>
    <t>#</t>
  </si>
  <si>
    <t>The TRLs indicate the degree of development of a technology (intended innovative solution), where TRL 1 stands for technology at the beginning of development and TRL 9 for technology that is technically and commercially ready.</t>
  </si>
  <si>
    <t> </t>
  </si>
  <si>
    <t>Level (1-9)</t>
  </si>
  <si>
    <t>Indicator (verbergen)</t>
  </si>
  <si>
    <t>Question</t>
  </si>
  <si>
    <t>Answer option: Yes or No</t>
  </si>
  <si>
    <t>Explanation - Why 'NO' or why 'YES'</t>
  </si>
  <si>
    <t>Analysis</t>
  </si>
  <si>
    <r>
      <t xml:space="preserve">Level 1: Basics in focus 
</t>
    </r>
    <r>
      <rPr>
        <sz val="9"/>
        <color rgb="FF000000"/>
        <rFont val="Verdana"/>
        <family val="2"/>
      </rPr>
      <t>You will research your innovative idea and the basic principles (frameworks and preconditions for creating the solution) of the innovation. You will be involved in fundamental research and desk research.</t>
    </r>
  </si>
  <si>
    <t>Doelstelling bepaald </t>
  </si>
  <si>
    <t>Has the objective been determined?</t>
  </si>
  <si>
    <t>Choose your answer here</t>
  </si>
  <si>
    <t>Principes bepaald</t>
  </si>
  <si>
    <t>Have the principles (frameworks and preconditions) been determined?</t>
  </si>
  <si>
    <r>
      <rPr>
        <b/>
        <sz val="9"/>
        <color rgb="FF000000"/>
        <rFont val="Verdana"/>
        <family val="2"/>
      </rPr>
      <t>Level 2: Technology concept formulated</t>
    </r>
    <r>
      <rPr>
        <sz val="9"/>
        <color rgb="FF000000"/>
        <rFont val="Verdana"/>
        <family val="2"/>
      </rPr>
      <t xml:space="preserve"> 
You have formulated the technological concept, including the practical applications. In this phase, you will mainly be involved in experimental and/or analytical research.
</t>
    </r>
  </si>
  <si>
    <t>Formulering van technologieconcept</t>
  </si>
  <si>
    <t>Is the technology that will be applied clearly formulated?</t>
  </si>
  <si>
    <t>Toepassing van technologie geïdentificeerd </t>
  </si>
  <si>
    <t>Has a potential application of the technology been identified?</t>
  </si>
  <si>
    <t>Experimenten met de technologie</t>
  </si>
  <si>
    <t>Have any experiments been conducted with the technology?</t>
  </si>
  <si>
    <r>
      <rPr>
        <b/>
        <sz val="9"/>
        <color rgb="FF000000"/>
        <rFont val="Verdana"/>
        <family val="2"/>
      </rPr>
      <t xml:space="preserve">Level 3: Experimental Proof of Concept 
</t>
    </r>
    <r>
      <rPr>
        <sz val="9"/>
        <color rgb="FF000000"/>
        <rFont val="Verdana"/>
        <family val="2"/>
      </rPr>
      <t>You investigate the applicability of the concept on an experimental basis (experimental proof of concept). You test and validate hypotheses about different components of the concept.</t>
    </r>
  </si>
  <si>
    <t>Vereiste componenten geïdentificeerd en gevalideerd</t>
  </si>
  <si>
    <t>Have the hypotheses regarding the components of the concept been validated?</t>
  </si>
  <si>
    <t xml:space="preserve">Experimenten met de toepassing van de technologie </t>
  </si>
  <si>
    <t>Have any experiments been carried out on the application?</t>
  </si>
  <si>
    <t>Development</t>
  </si>
  <si>
    <r>
      <rPr>
        <b/>
        <sz val="9"/>
        <color theme="1"/>
        <rFont val="Verdana"/>
        <family val="2"/>
      </rPr>
      <t xml:space="preserve">Level 4: Technology validated in lab 
</t>
    </r>
    <r>
      <rPr>
        <sz val="9"/>
        <color theme="1"/>
        <rFont val="Verdana"/>
        <family val="2"/>
      </rPr>
      <t>You will test the Proof-of-concept of your innovation on a lab scale. A prototype that you develop in this phase costs relatively little money and time to develop and is therefore still far from a definitive product, process or service.</t>
    </r>
  </si>
  <si>
    <t>Proof-of-concept is getest in lab</t>
  </si>
  <si>
    <t>Have the concepts been tested in a lab (a controlled environment)?</t>
  </si>
  <si>
    <t xml:space="preserve">Eerste prototype is gemaakt </t>
  </si>
  <si>
    <t>Has a first prototype been made?</t>
  </si>
  <si>
    <r>
      <t xml:space="preserve">
</t>
    </r>
    <r>
      <rPr>
        <b/>
        <sz val="9"/>
        <color theme="1"/>
        <rFont val="Verdana"/>
        <family val="2"/>
      </rPr>
      <t xml:space="preserve">Level 5: Technology validated in relevant operational environment </t>
    </r>
    <r>
      <rPr>
        <sz val="9"/>
        <color theme="1"/>
        <rFont val="Verdana"/>
        <family val="2"/>
      </rPr>
      <t xml:space="preserve">
You will investigate the operation of the technological concept in a relevant environment. This is the 1st step in the demonstration of the technology. A prototype that you develop in this phase costs a relatively large amount of time and money and is not far removed from the final product or system
</t>
    </r>
  </si>
  <si>
    <t>Proof-of-concept getest in relevante omgeving</t>
  </si>
  <si>
    <t>Have the concepts been tested in a relevant (real) environment?</t>
  </si>
  <si>
    <t>Beter prototype</t>
  </si>
  <si>
    <t>Does the prototype (partially) work?</t>
  </si>
  <si>
    <r>
      <t xml:space="preserve">Level 6: Technology demonstrated in relevant operational environment 
</t>
    </r>
    <r>
      <rPr>
        <sz val="9"/>
        <color theme="1"/>
        <rFont val="Verdana"/>
        <family val="2"/>
      </rPr>
      <t xml:space="preserve">You will extensively test and demonstrate the prototype in a relevant test environment. Testing takes place after technical validation in a relevant (pilot) environment, such as a living lab. The prototype provides insight into the operation of all components together.
</t>
    </r>
  </si>
  <si>
    <t>Volledig werkend product/dienst</t>
  </si>
  <si>
    <t>Has the innovation been proven to work?</t>
  </si>
  <si>
    <t>Juiste markt gevonden</t>
  </si>
  <si>
    <t>Has a market been found for the innovation?</t>
  </si>
  <si>
    <t>Demonstration</t>
  </si>
  <si>
    <r>
      <t xml:space="preserve">Level 7: Prototype approved in operational environment 
</t>
    </r>
    <r>
      <rPr>
        <sz val="9"/>
        <color theme="1"/>
        <rFont val="Verdana"/>
        <family val="2"/>
      </rPr>
      <t>You will test and demonstrate the prototype in a user environment to prove operation in an operational environment. The demonstration of the prototype in a practical environment provides new insights for the final version and application of your innovation</t>
    </r>
  </si>
  <si>
    <t>Prototype getest en gedemonstreerd in gebruikers- en operationele omgeving</t>
  </si>
  <si>
    <t>Has the prototype been tested in the user and operational environment?</t>
  </si>
  <si>
    <t>Verfijning prototype indien nodig</t>
  </si>
  <si>
    <t>Has the prototype been refined in response to the new insights from the demonstration?</t>
  </si>
  <si>
    <t>Definitief prototype getest en gedemonstreerd</t>
  </si>
  <si>
    <t>Has the final prototype been tested and demonstrated?</t>
  </si>
  <si>
    <r>
      <t xml:space="preserve">Level 8: Product/service is complete and qualified 
</t>
    </r>
    <r>
      <rPr>
        <sz val="9"/>
        <color rgb="FF000000"/>
        <rFont val="Verdana"/>
        <family val="2"/>
      </rPr>
      <t xml:space="preserve">In this phase, the innovation takes its final shape. You have tested the technological operation and it has been proven that it meets set expectations, qualifications and standards (certification). In addition, you determine the financial frameworks for (mass) production and launch and you are ready for the next step.
</t>
    </r>
  </si>
  <si>
    <t>Innovatie voldoet aantoonbaar aan eisen, kwalificaties en normen</t>
  </si>
  <si>
    <t>Does the innovation meet all expectations, qualifications and standards?</t>
  </si>
  <si>
    <t>Financieel kader voor opschaling aanwezig</t>
  </si>
  <si>
    <t>Is there a financial framework for scaling up?</t>
  </si>
  <si>
    <t>Market introductiion</t>
  </si>
  <si>
    <r>
      <t xml:space="preserve">Level 9: Actual system proven in operational environment 
</t>
    </r>
    <r>
      <rPr>
        <sz val="9"/>
        <color theme="1"/>
        <rFont val="Verdana"/>
        <family val="2"/>
      </rPr>
      <t>The innovation is technically and commercially ready; Production-ready and ready for launch in the desired market environment. Now that the entire development process has been completed, you know how to get your product to the desired target group in the right market.</t>
    </r>
  </si>
  <si>
    <t>Innovatie is op de markt gebracht</t>
  </si>
  <si>
    <t>Has the innovation been introduced/operational in the market?</t>
  </si>
  <si>
    <t>Societal Readiness Levels (SRL)</t>
  </si>
  <si>
    <t>The SRLs indicate the degree of integration of the 'solution' (i.e. technology, product, process or intervention) into society. This is about the social acceptance of the intended/chosen 'solution'. The idea behind this is that every innovative 'solution', whether technical or social, should be integrated into society, the higher the SRL levels, the better integration into society has been taken into account in the development of a 'solution'.</t>
  </si>
  <si>
    <r>
      <t xml:space="preserve">Level 1: Social task identified 
</t>
    </r>
    <r>
      <rPr>
        <sz val="9"/>
        <color rgb="FF000000"/>
        <rFont val="Verdana"/>
        <family val="2"/>
      </rPr>
      <t>You have identified the social need and underlying question/task in relation to the overarching innovation task.</t>
    </r>
  </si>
  <si>
    <t>Maatschappelijke behoeften</t>
  </si>
  <si>
    <t>Have societal needs been identified?</t>
  </si>
  <si>
    <t>Koppeling innovatieopgave</t>
  </si>
  <si>
    <t>Has the overarching innovation task been identified?</t>
  </si>
  <si>
    <r>
      <rPr>
        <b/>
        <sz val="9"/>
        <color rgb="FF000000"/>
        <rFont val="Verdana"/>
        <family val="2"/>
      </rPr>
      <t xml:space="preserve">Level 2: Draft proposal for the proposed solution formulated 
</t>
    </r>
    <r>
      <rPr>
        <sz val="9"/>
        <color rgb="FF000000"/>
        <rFont val="Verdana"/>
        <family val="2"/>
      </rPr>
      <t>You have formulated the draft proposal for a proposed solution, taking into account various components: 
1. the potential impact of the solution on society;
2. an assessment of society's willingness to adopt the solution;
3. Identification of relevant stakeholders for the development of the solution.</t>
    </r>
  </si>
  <si>
    <t>Maatschappelijke impact</t>
  </si>
  <si>
    <t>Has the potential social impact been mapped out?</t>
  </si>
  <si>
    <t>Maatschappelijke bereidheid</t>
  </si>
  <si>
    <t>Has the potential social willingness been mapped out?</t>
  </si>
  <si>
    <t>Identificatie stakeholders</t>
  </si>
  <si>
    <t>Have the relevant stakeholders/interested parties been identified?</t>
  </si>
  <si>
    <t>Conceptvoorstel geformuleerd</t>
  </si>
  <si>
    <t>Is there a draft proposal describing the proposed solution?</t>
  </si>
  <si>
    <r>
      <rPr>
        <b/>
        <sz val="9"/>
        <color rgb="FF000000"/>
        <rFont val="Verdana"/>
        <family val="2"/>
      </rPr>
      <t xml:space="preserve">Level 3: First round of testing of the proposed solution together with relevant stakeholders
</t>
    </r>
    <r>
      <rPr>
        <sz val="9"/>
        <color rgb="FF000000"/>
        <rFont val="Verdana"/>
        <family val="2"/>
      </rPr>
      <t>You have shared the first sketches of the proposed solution (e.g. through visual mock-ups) with relevant stakeholders. In this way, a selected group from society/target group gets to know the solution (read: technology, product, process or intervention).</t>
    </r>
    <r>
      <rPr>
        <b/>
        <sz val="9"/>
        <color rgb="FF000000"/>
        <rFont val="Verdana"/>
        <family val="2"/>
      </rPr>
      <t xml:space="preserve">
</t>
    </r>
  </si>
  <si>
    <t>Voorgestelde oplossing is deelbaar</t>
  </si>
  <si>
    <t>Are the first sketches of the proposed solution divisible?</t>
  </si>
  <si>
    <t>Eerste voorstel prototype is getest bij kleine selectie belanghebbenden</t>
  </si>
  <si>
    <t>Has there been a first round of testing with a small selection of stakeholders?</t>
  </si>
  <si>
    <r>
      <rPr>
        <b/>
        <sz val="9"/>
        <color rgb="FF000000"/>
        <rFont val="Verdana"/>
        <family val="2"/>
      </rPr>
      <t xml:space="preserve">Level 4: Proposed solution validated by testing in a closed relevant environment
</t>
    </r>
    <r>
      <rPr>
        <sz val="9"/>
        <color rgb="FF000000"/>
        <rFont val="Verdana"/>
        <family val="2"/>
      </rPr>
      <t>The intended impact and social readiness were measured because the proposed solution was tested in a closed environment with a selected group from society/target group.</t>
    </r>
    <r>
      <rPr>
        <b/>
        <sz val="9"/>
        <color rgb="FF000000"/>
        <rFont val="Verdana"/>
        <family val="2"/>
      </rPr>
      <t xml:space="preserve">
</t>
    </r>
  </si>
  <si>
    <t>Have you measured the intended impact of the solution with a selected group from society/target group?</t>
  </si>
  <si>
    <t>Have you measured the social readiness of the solution among a selected group from society/target group?</t>
  </si>
  <si>
    <r>
      <rPr>
        <b/>
        <sz val="9"/>
        <color rgb="FF000000"/>
        <rFont val="Verdana"/>
        <family val="2"/>
      </rPr>
      <t xml:space="preserve">Level 5: Proposed solution validated by testing in the 'real' living environment in collaboration with relevant stakeholders/stakeholders
</t>
    </r>
    <r>
      <rPr>
        <sz val="9"/>
        <color rgb="FF000000"/>
        <rFont val="Verdana"/>
        <family val="2"/>
      </rPr>
      <t>Society is familiar with the proposed solution or similar initiatives, but is not yet aware of its benefits.</t>
    </r>
  </si>
  <si>
    <t>Introductie leefomgeving</t>
  </si>
  <si>
    <t>Has the proposed solution been introduced into the 'real' living environment?</t>
  </si>
  <si>
    <t>Validatie leefomgeving</t>
  </si>
  <si>
    <t>Has the proposed solution been validated by stakeholders in the 'real' living environment?</t>
  </si>
  <si>
    <r>
      <t xml:space="preserve">Level 6: Solution demonstrated in the living environment and feedback collected on the impact of the solution
</t>
    </r>
    <r>
      <rPr>
        <sz val="9"/>
        <color rgb="FF000000"/>
        <rFont val="Verdana"/>
        <family val="2"/>
      </rPr>
      <t>Solution demonstrated in the 'real' living environment in collaboration with relevant stakeholders/target group to get feedback on the potential impact: society is familiar with the 'solution' or similar initiatives, and awareness of its benefits is increasing.</t>
    </r>
  </si>
  <si>
    <t>Demonstratie leefomgeving</t>
  </si>
  <si>
    <t>Has the solution been demonstrated in the living environment in collaboration with relevant stakeholders?</t>
  </si>
  <si>
    <t>Feedback leefomgeving</t>
  </si>
  <si>
    <t>Has feedback been collected on the potential impact of the solution from the relevant stakeholders?</t>
  </si>
  <si>
    <r>
      <rPr>
        <b/>
        <sz val="9"/>
        <color rgb="FF000000"/>
        <rFont val="Verdana"/>
        <family val="2"/>
      </rPr>
      <t xml:space="preserve">Level 7: Refinement of the solution, and if necessary, retest in the living environment with relevant stakeholders/target group
</t>
    </r>
    <r>
      <rPr>
        <sz val="9"/>
        <color rgb="FF000000"/>
        <rFont val="Verdana"/>
        <family val="2"/>
      </rPr>
      <t>Society is fully aware of the benefits of the solution, part of society is beginning to adopt similar solutions.</t>
    </r>
  </si>
  <si>
    <t>Feedback implementeren</t>
  </si>
  <si>
    <t>Based on the feedback in level 6, has the solution been further developed?</t>
  </si>
  <si>
    <t>Doorontwikkeling</t>
  </si>
  <si>
    <t>Has the further developed solution been retested in the living environment with the relevant stakeholders/target group?</t>
  </si>
  <si>
    <t>Market introduction</t>
  </si>
  <si>
    <r>
      <rPr>
        <b/>
        <sz val="9"/>
        <color rgb="FF000000"/>
        <rFont val="Verdana"/>
        <family val="2"/>
      </rPr>
      <t xml:space="preserve">Level 8: Targeted solution including a plan for social integration, fully and practically applicable
</t>
    </r>
    <r>
      <rPr>
        <sz val="9"/>
        <color rgb="FF000000"/>
        <rFont val="Verdana"/>
        <family val="2"/>
      </rPr>
      <t>Society is ready to integrate the solution and has already made use of similar solutions from the market.</t>
    </r>
  </si>
  <si>
    <t>Plan voor integratie</t>
  </si>
  <si>
    <t>Has a complete and practically applicable plan been drawn up to integrate the solution into society?</t>
  </si>
  <si>
    <t>Kennismaking/gebruik vergelijkbare oplossingen</t>
  </si>
  <si>
    <t>Has society already made use of similar solutions?</t>
  </si>
  <si>
    <r>
      <rPr>
        <b/>
        <sz val="9"/>
        <color rgb="FF000000"/>
        <rFont val="Verdana"/>
        <family val="2"/>
      </rPr>
      <t xml:space="preserve">Level 9: Actual solution proven in relevant </t>
    </r>
    <r>
      <rPr>
        <sz val="9"/>
        <color rgb="FF000000"/>
        <rFont val="Verdana"/>
        <family val="2"/>
      </rPr>
      <t xml:space="preserve">environment after market introduction 
The solution that is available is used by society.
</t>
    </r>
  </si>
  <si>
    <t>Marktintroductie</t>
  </si>
  <si>
    <t>Is the solution available and accessible to society?</t>
  </si>
  <si>
    <t>Ingebruikname</t>
  </si>
  <si>
    <t>Is the solution actively used by society?</t>
  </si>
  <si>
    <t>Regulatory Readiness Levels (RRL)</t>
  </si>
  <si>
    <t>The RRLs indicate the degree in which the solution (i.e. technology, product, process or intervention) is regulatory approved or unproblematic. Regulatory readiness is about legalization of production and use of the solution.</t>
  </si>
  <si>
    <r>
      <t xml:space="preserve">Level 1: Regulatory aspects of proposed solution is unkown
</t>
    </r>
    <r>
      <rPr>
        <sz val="9"/>
        <color rgb="FF000000"/>
        <rFont val="Verdana"/>
        <family val="2"/>
      </rPr>
      <t>Level 1 describes a situation where the legal or regulatory aspects of a new solution is unpredictable or unkown.</t>
    </r>
  </si>
  <si>
    <t>Have possible regulatory aspects been identified?</t>
  </si>
  <si>
    <t>Are the legal and regulatory aspects of the proposed solution predictable/known?</t>
  </si>
  <si>
    <r>
      <rPr>
        <b/>
        <sz val="9"/>
        <color rgb="FF000000"/>
        <rFont val="Verdana"/>
        <family val="2"/>
      </rPr>
      <t xml:space="preserve">Level 2: Changes in current law are needed
</t>
    </r>
    <r>
      <rPr>
        <sz val="9"/>
        <color rgb="FF000000"/>
        <rFont val="Verdana"/>
        <family val="2"/>
      </rPr>
      <t xml:space="preserve">Level 2 is if the proposed solution demands changes in current law
</t>
    </r>
  </si>
  <si>
    <t>Does the production of the intended solution comply with European legislation?</t>
  </si>
  <si>
    <t>Does the use of the intended solution comply with European legislation?</t>
  </si>
  <si>
    <t>Does the production of the intended solution comply with national legislation?</t>
  </si>
  <si>
    <t>Does the use of the intended solution comply with national legislation?</t>
  </si>
  <si>
    <r>
      <t xml:space="preserve">Level 3: Changes in regulation needed
</t>
    </r>
    <r>
      <rPr>
        <sz val="9"/>
        <color rgb="FF000000"/>
        <rFont val="Verdana"/>
        <family val="2"/>
      </rPr>
      <t xml:space="preserve">Level 3 is when use or production require changes in regulation and/or reinterpretation of regulations </t>
    </r>
  </si>
  <si>
    <t>Does the production of the intended solution comply with regulation?</t>
  </si>
  <si>
    <t>Does the use of the intended solution comply with regulation?</t>
  </si>
  <si>
    <r>
      <t xml:space="preserve">Level 4: Proposed solution requires hard-to-get certificates or approvals/concessions
</t>
    </r>
    <r>
      <rPr>
        <sz val="9"/>
        <color rgb="FF000000"/>
        <rFont val="Verdana"/>
        <family val="2"/>
      </rPr>
      <t>Level 4 describes a situation where use of the proposed solution will require hard-to-get certificates or approvals/concessions</t>
    </r>
    <r>
      <rPr>
        <b/>
        <sz val="9"/>
        <color rgb="FF000000"/>
        <rFont val="Verdana"/>
        <family val="2"/>
      </rPr>
      <t xml:space="preserve">
</t>
    </r>
  </si>
  <si>
    <t>Does the production of the intended solution meets demanding permissions/approvals?</t>
  </si>
  <si>
    <t>Does the use of the intended solution meets demanding permissions/approvals?</t>
  </si>
  <si>
    <r>
      <t xml:space="preserve">Level 5: Use and/or production will require demanding permissions or approvals
</t>
    </r>
    <r>
      <rPr>
        <sz val="9"/>
        <color rgb="FF000000"/>
        <rFont val="Verdana"/>
        <family val="2"/>
      </rPr>
      <t>Level 5 is a situation where certificates etc. also are required but are more easily accessible</t>
    </r>
  </si>
  <si>
    <t>Does the production of the intended solution gets easily accessible permissions?</t>
  </si>
  <si>
    <t>Does the use of the intended solution gets easily accessible permissions?</t>
  </si>
  <si>
    <r>
      <t xml:space="preserve">Level 6: Necessary approvals are likely
</t>
    </r>
    <r>
      <rPr>
        <sz val="9"/>
        <color rgb="FF000000"/>
        <rFont val="Verdana"/>
        <family val="2"/>
      </rPr>
      <t>Level 6 describes a situation where approvals are necessary, but likely to be obtained</t>
    </r>
  </si>
  <si>
    <t>Are needed approvals/ permissions likely to be obtained?</t>
  </si>
  <si>
    <r>
      <t xml:space="preserve">Level 7: Necessary approvals for use or production are "just around the corner"
</t>
    </r>
    <r>
      <rPr>
        <sz val="9"/>
        <color rgb="FF000000"/>
        <rFont val="Verdana"/>
        <family val="2"/>
      </rPr>
      <t xml:space="preserve">Level 7 is when approvals are mandatory but are “just around the corner”; </t>
    </r>
  </si>
  <si>
    <t>Are the necessary approvals/ permissions close to be given?</t>
  </si>
  <si>
    <r>
      <t xml:space="preserve">Level 8: Use or production fulfill general conditions
</t>
    </r>
    <r>
      <rPr>
        <sz val="9"/>
        <color rgb="FF000000"/>
        <rFont val="Verdana"/>
        <family val="2"/>
      </rPr>
      <t>Level 8 is when general conditions for use are fulfilled</t>
    </r>
  </si>
  <si>
    <t>Does production of the proposed solution fulfill general requirements?</t>
  </si>
  <si>
    <t>Does use of the proposed solution fulfill general requirements?</t>
  </si>
  <si>
    <r>
      <rPr>
        <b/>
        <sz val="9"/>
        <color rgb="FF000000"/>
        <rFont val="Verdana"/>
        <family val="2"/>
      </rPr>
      <t>Level 9: Use and production are regulatory unproblematic</t>
    </r>
    <r>
      <rPr>
        <sz val="9"/>
        <color rgb="FF000000"/>
        <rFont val="Verdana"/>
        <family val="2"/>
      </rPr>
      <t xml:space="preserve">
Level 9 is the situation where use and production is regulatory approved or unproblematic
</t>
    </r>
  </si>
  <si>
    <t>Is production of the proposed solution regulatory unproblematic?</t>
  </si>
  <si>
    <t>Is use of the proposed solution regulatory unproblematic?</t>
  </si>
  <si>
    <t>Community Readiness Levels (CRL)</t>
  </si>
  <si>
    <t>The community refers to the collaborating parties who, after development and construction of the solution, are jointly responsible for the management and operation of the solution.</t>
  </si>
  <si>
    <t>Level (1-7)</t>
  </si>
  <si>
    <r>
      <t xml:space="preserve">Level 1: Organizational Needs Identified
</t>
    </r>
    <r>
      <rPr>
        <sz val="9"/>
        <color rgb="FF000000"/>
        <rFont val="Verdana"/>
        <family val="2"/>
      </rPr>
      <t>Based on the concept of the intended solution, it has been determined which parties will produce and manage the intended solution together after implementation. In addition, the organisational needs of the parties have been identified, both internally and among themselves in the collaboration (what needs to be arranged?).</t>
    </r>
  </si>
  <si>
    <t>Formulering opdracht</t>
  </si>
  <si>
    <t>Has an assignment been formulated to get started with this innovation task?</t>
  </si>
  <si>
    <t>Samenwerkende partijen bekend</t>
  </si>
  <si>
    <t>Are all (future) cooperating parties known and involved?</t>
  </si>
  <si>
    <t>Organisatorische behoeften geïdentificeerd</t>
  </si>
  <si>
    <t>Have the organizational needs of the collaborating parties been identified?</t>
  </si>
  <si>
    <r>
      <rPr>
        <b/>
        <sz val="9"/>
        <color rgb="FF000000"/>
        <rFont val="Verdana"/>
        <family val="2"/>
      </rPr>
      <t xml:space="preserve">Level 2: Inventory of possible effects established
</t>
    </r>
    <r>
      <rPr>
        <sz val="9"/>
        <color rgb="FF000000"/>
        <rFont val="Verdana"/>
        <family val="2"/>
      </rPr>
      <t>Based on the concept of the arc solution, it was determined which possible effects on roles, processes, functions and structures for the solution are recognized.</t>
    </r>
  </si>
  <si>
    <t>Inventarisatie van mogelijke effecten op rollen, processen, functies, structuren voor oplossing geformuleerd</t>
  </si>
  <si>
    <t>Has an inventory of the possible effects on roles, processes, functions, structures for solution been done both within and between the collaborating parties?</t>
  </si>
  <si>
    <t>Bestuurlijk opdracht verleend detailontwerp</t>
  </si>
  <si>
    <t>Has an assignment been given at the administrative level to develop a detailed design?</t>
  </si>
  <si>
    <r>
      <rPr>
        <b/>
        <sz val="9"/>
        <color rgb="FF000000"/>
        <rFont val="Verdana"/>
        <family val="2"/>
      </rPr>
      <t xml:space="preserve">Level 3: Detailed elaboration of impact on organizations established
</t>
    </r>
    <r>
      <rPr>
        <sz val="9"/>
        <color rgb="FF000000"/>
        <rFont val="Verdana"/>
        <family val="2"/>
      </rPr>
      <t>The possible effects have been translated into a detailed elaboration of the impact on roles, processes, functions, structures for resolution.</t>
    </r>
  </si>
  <si>
    <t>Impact op organisaties vastgesteld</t>
  </si>
  <si>
    <t>Has a detailed elaboration of the impact of the proposed solution within the organization in terms of roles, competencies and skills, physical infrastructures required, etc., been identified?</t>
  </si>
  <si>
    <t>Bestuurlijk commitment realisatie</t>
  </si>
  <si>
    <t>Has an assignment been given at the administrative level to realize the detailed design?</t>
  </si>
  <si>
    <r>
      <rPr>
        <b/>
        <sz val="9"/>
        <color rgb="FF000000"/>
        <rFont val="Verdana"/>
        <family val="2"/>
      </rPr>
      <t xml:space="preserve">Level 4: Solution validated in simulation
</t>
    </r>
    <r>
      <rPr>
        <sz val="9"/>
        <color rgb="FF000000"/>
        <rFont val="Verdana"/>
        <family val="2"/>
      </rPr>
      <t>The detailed elaboration was validated by simulation in a shielded environment.</t>
    </r>
  </si>
  <si>
    <t>Oplossing gevalideerd in simulatie</t>
  </si>
  <si>
    <t>Has the solution been validated by simulating the intended changes?</t>
  </si>
  <si>
    <r>
      <rPr>
        <b/>
        <sz val="9"/>
        <color rgb="FF000000"/>
        <rFont val="Verdana"/>
        <family val="2"/>
      </rPr>
      <t xml:space="preserve">Level 5: Solution validated in chain/integration test
</t>
    </r>
    <r>
      <rPr>
        <sz val="9"/>
        <color rgb="FF000000"/>
        <rFont val="Verdana"/>
        <family val="2"/>
      </rPr>
      <t>The solution has been validated in a production-like chain/integration test</t>
    </r>
  </si>
  <si>
    <t>Oplossing gevalideerd in ketentest</t>
  </si>
  <si>
    <t>Has the proposed solution been validated through pilot testing (chain test) in real or realistic organizational environments with all stakeholders?</t>
  </si>
  <si>
    <r>
      <rPr>
        <b/>
        <sz val="9"/>
        <color rgb="FF000000"/>
        <rFont val="Verdana"/>
        <family val="2"/>
      </rPr>
      <t xml:space="preserve">Level 6: Solution Released to Production
</t>
    </r>
    <r>
      <rPr>
        <sz val="9"/>
        <color rgb="FF000000"/>
        <rFont val="Verdana"/>
        <family val="2"/>
      </rPr>
      <t>After validation, the solution is formally released for production: end users can start working with it.</t>
    </r>
  </si>
  <si>
    <t>Oplossing vrijgegeven (bestuurlijk besluit) voor productie</t>
  </si>
  <si>
    <t>Has the proposed solution been formally released (administrative decision) for production and actual use?</t>
  </si>
  <si>
    <t>Level 7: Solution proven in production</t>
  </si>
  <si>
    <t>Oplossing bewezen in productie</t>
  </si>
  <si>
    <t>Has the solution proven itself in production?</t>
  </si>
  <si>
    <t>Scalability Readiness</t>
  </si>
  <si>
    <t>What aspects of your pilot's technology and infrastructure are already designed to support a larger scale, and what specific upgrades or modifications are needed?</t>
  </si>
  <si>
    <t>Resource and Capacity Planning</t>
  </si>
  <si>
    <t>What additional resources (e.g., financial, human, technical) are required to scale your pilot, and how do you plan to secure them?</t>
  </si>
  <si>
    <t>Replication and Adaptation</t>
  </si>
  <si>
    <t>How can your pilot's model be replicated in different regions or contexts, and what adaptations would be necessary to address local variations?</t>
  </si>
  <si>
    <t>This would help any new use case to be safer when talking about security, and more efficient when talking about data sharing, than with the traditional approach.</t>
  </si>
  <si>
    <t>What specific metrics or indicators are you using to measure the scalability potential of your pilot, and what current data supports your scalability plans?</t>
  </si>
  <si>
    <t>Partnerships and Ecosystem Development</t>
  </si>
  <si>
    <t>What key partnerships are crucial for scaling your pilot, and how do you plan to engage and collaborate with these partners to ensure successful expansion?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</si>
</sst>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9"/>
      <name val="Verdana"/>
      <family val="2"/>
    </font>
    <font>
      <b/>
      <sz val="9"/>
      <color rgb="FF000000"/>
      <name val="Verdana"/>
      <family val="2"/>
    </font>
    <font>
      <sz val="9"/>
      <color rgb="FF000000"/>
      <name val="Verdana"/>
      <family val="2"/>
    </font>
    <font>
      <sz val="9"/>
      <color theme="1"/>
      <name val="Verdana"/>
      <family val="2"/>
    </font>
    <font>
      <b/>
      <sz val="9"/>
      <color theme="1"/>
      <name val="Verdana"/>
      <family val="2"/>
    </font>
    <font>
      <sz val="9"/>
      <color theme="1"/>
      <name val="Calibri"/>
      <family val="2"/>
      <scheme val="minor"/>
    </font>
    <font>
      <sz val="9"/>
      <color theme="0"/>
      <name val="Verdana"/>
      <family val="2"/>
    </font>
    <font>
      <b/>
      <sz val="8"/>
      <color theme="1"/>
      <name val="Verdana"/>
      <family val="2"/>
    </font>
    <font>
      <b/>
      <sz val="9"/>
      <color theme="0"/>
      <name val="Verdana"/>
      <family val="2"/>
    </font>
    <font>
      <b/>
      <sz val="10"/>
      <color theme="0"/>
      <name val="Verdana"/>
      <family val="2"/>
    </font>
    <font>
      <b/>
      <sz val="11"/>
      <color theme="0"/>
      <name val="Calibri"/>
      <family val="2"/>
      <scheme val="minor"/>
    </font>
    <font>
      <b/>
      <sz val="11"/>
      <color theme="1"/>
      <name val="Calibri"/>
      <family val="2"/>
      <scheme val="minor"/>
    </font>
    <font>
      <sz val="9"/>
      <color rgb="FF282A31"/>
      <name val="Verdana"/>
      <family val="2"/>
    </font>
    <font>
      <sz val="9"/>
      <color theme="1"/>
      <name val="Verdana"/>
    </font>
    <font>
      <i/>
      <sz val="8"/>
      <color theme="1"/>
      <name val="Verdana"/>
    </font>
    <font>
      <b/>
      <sz val="10"/>
      <color rgb="FF000000"/>
      <name val="Aptos"/>
      <family val="2"/>
    </font>
  </fonts>
  <fills count="11">
    <fill>
      <patternFill patternType="none"/>
    </fill>
    <fill>
      <patternFill patternType="gray125"/>
    </fill>
    <fill>
      <patternFill patternType="solid">
        <fgColor theme="7"/>
        <bgColor indexed="64"/>
      </patternFill>
    </fill>
    <fill>
      <patternFill patternType="solid">
        <fgColor theme="9" tint="0.39997558519241921"/>
        <bgColor indexed="64"/>
      </patternFill>
    </fill>
    <fill>
      <patternFill patternType="solid">
        <fgColor theme="9"/>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29200"/>
        <bgColor indexed="64"/>
      </patternFill>
    </fill>
    <fill>
      <patternFill patternType="solid">
        <fgColor rgb="FFFFD08B"/>
        <bgColor indexed="64"/>
      </patternFill>
    </fill>
  </fills>
  <borders count="5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double">
        <color rgb="FF000000"/>
      </top>
      <bottom/>
      <diagonal/>
    </border>
    <border>
      <left/>
      <right/>
      <top/>
      <bottom style="double">
        <color rgb="FF000000"/>
      </bottom>
      <diagonal/>
    </border>
    <border>
      <left/>
      <right/>
      <top style="double">
        <color rgb="FF000000"/>
      </top>
      <bottom/>
      <diagonal/>
    </border>
    <border>
      <left style="thin">
        <color rgb="FF000000"/>
      </left>
      <right style="thin">
        <color rgb="FF000000"/>
      </right>
      <top style="thin">
        <color indexed="64"/>
      </top>
      <bottom style="double">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top style="thin">
        <color indexed="64"/>
      </top>
      <bottom style="double">
        <color indexed="64"/>
      </bottom>
      <diagonal/>
    </border>
    <border>
      <left/>
      <right/>
      <top style="thin">
        <color indexed="64"/>
      </top>
      <bottom style="double">
        <color indexed="64"/>
      </bottom>
      <diagonal/>
    </border>
    <border>
      <left style="thin">
        <color rgb="FF000000"/>
      </left>
      <right style="thin">
        <color indexed="64"/>
      </right>
      <top style="thin">
        <color indexed="64"/>
      </top>
      <bottom style="double">
        <color indexed="64"/>
      </bottom>
      <diagonal/>
    </border>
    <border>
      <left style="thin">
        <color rgb="FF000000"/>
      </left>
      <right style="thin">
        <color rgb="FF000000"/>
      </right>
      <top style="thin">
        <color indexed="64"/>
      </top>
      <bottom style="thin">
        <color indexed="64"/>
      </bottom>
      <diagonal/>
    </border>
    <border>
      <left style="thin">
        <color rgb="FF000000"/>
      </left>
      <right/>
      <top style="double">
        <color rgb="FF000000"/>
      </top>
      <bottom/>
      <diagonal/>
    </border>
    <border>
      <left style="thin">
        <color rgb="FF000000"/>
      </left>
      <right/>
      <top/>
      <bottom style="double">
        <color rgb="FF000000"/>
      </bottom>
      <diagonal/>
    </border>
    <border>
      <left style="thin">
        <color indexed="64"/>
      </left>
      <right style="thin">
        <color rgb="FF000000"/>
      </right>
      <top style="double">
        <color rgb="FF000000"/>
      </top>
      <bottom/>
      <diagonal/>
    </border>
    <border>
      <left style="thin">
        <color indexed="64"/>
      </left>
      <right style="thin">
        <color rgb="FF000000"/>
      </right>
      <top/>
      <bottom style="double">
        <color rgb="FF000000"/>
      </bottom>
      <diagonal/>
    </border>
    <border>
      <left style="thin">
        <color rgb="FF000000"/>
      </left>
      <right/>
      <top style="thin">
        <color rgb="FF000000"/>
      </top>
      <bottom style="double">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style="double">
        <color rgb="FF000000"/>
      </bottom>
      <diagonal/>
    </border>
    <border>
      <left/>
      <right style="thin">
        <color rgb="FF000000"/>
      </right>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indexed="64"/>
      </right>
      <top/>
      <bottom/>
      <diagonal/>
    </border>
    <border>
      <left/>
      <right style="thin">
        <color rgb="FF000000"/>
      </right>
      <top style="thin">
        <color rgb="FF000000"/>
      </top>
      <bottom style="double">
        <color indexed="64"/>
      </bottom>
      <diagonal/>
    </border>
    <border>
      <left/>
      <right style="thin">
        <color rgb="FF000000"/>
      </right>
      <top/>
      <bottom style="double">
        <color indexed="64"/>
      </bottom>
      <diagonal/>
    </border>
    <border>
      <left/>
      <right style="thin">
        <color rgb="FF000000"/>
      </right>
      <top style="double">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double">
        <color indexed="64"/>
      </bottom>
      <diagonal/>
    </border>
    <border>
      <left style="thin">
        <color rgb="FF000000"/>
      </left>
      <right style="thin">
        <color rgb="FF000000"/>
      </right>
      <top/>
      <bottom style="double">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double">
        <color indexed="64"/>
      </bottom>
      <diagonal/>
    </border>
    <border>
      <left style="thin">
        <color indexed="64"/>
      </left>
      <right style="thin">
        <color indexed="64"/>
      </right>
      <top style="thin">
        <color indexed="64"/>
      </top>
      <bottom style="double">
        <color indexed="64"/>
      </bottom>
      <diagonal/>
    </border>
    <border>
      <left style="thin">
        <color rgb="FF000000"/>
      </left>
      <right style="thin">
        <color rgb="FF000000"/>
      </right>
      <top style="double">
        <color indexed="64"/>
      </top>
      <bottom style="double">
        <color indexed="64"/>
      </bottom>
      <diagonal/>
    </border>
    <border>
      <left style="thin">
        <color rgb="FF000000"/>
      </left>
      <right style="thin">
        <color rgb="FF000000"/>
      </right>
      <top style="double">
        <color indexed="64"/>
      </top>
      <bottom/>
      <diagonal/>
    </border>
    <border>
      <left style="thin">
        <color rgb="FF000000"/>
      </left>
      <right/>
      <top style="double">
        <color indexed="64"/>
      </top>
      <bottom style="thin">
        <color rgb="FF00000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rgb="FF000000"/>
      </left>
      <right/>
      <top style="double">
        <color indexed="64"/>
      </top>
      <bottom style="double">
        <color indexed="64"/>
      </bottom>
      <diagonal/>
    </border>
    <border>
      <left/>
      <right/>
      <top style="double">
        <color indexed="64"/>
      </top>
      <bottom style="thin">
        <color rgb="FF000000"/>
      </bottom>
      <diagonal/>
    </border>
    <border>
      <left/>
      <right/>
      <top style="thin">
        <color rgb="FF000000"/>
      </top>
      <bottom style="double">
        <color indexed="64"/>
      </bottom>
      <diagonal/>
    </border>
    <border>
      <left style="thin">
        <color rgb="FF000000"/>
      </left>
      <right style="thin">
        <color rgb="FF000000"/>
      </right>
      <top style="double">
        <color indexed="64"/>
      </top>
      <bottom style="thin">
        <color indexed="64"/>
      </bottom>
      <diagonal/>
    </border>
    <border>
      <left/>
      <right style="thin">
        <color rgb="FF000000"/>
      </right>
      <top style="double">
        <color indexed="64"/>
      </top>
      <bottom style="double">
        <color indexed="64"/>
      </bottom>
      <diagonal/>
    </border>
  </borders>
  <cellStyleXfs count="1">
    <xf numFmtId="0" fontId="0" fillId="0" borderId="0"/>
  </cellStyleXfs>
  <cellXfs count="165">
    <xf numFmtId="0" fontId="0" fillId="0" borderId="0" xfId="0"/>
    <xf numFmtId="0" fontId="4" fillId="0" borderId="0" xfId="0" applyFont="1"/>
    <xf numFmtId="0" fontId="6" fillId="0" borderId="0" xfId="0" applyFont="1"/>
    <xf numFmtId="0" fontId="1" fillId="0" borderId="0" xfId="0" applyFont="1" applyAlignment="1">
      <alignment wrapText="1"/>
    </xf>
    <xf numFmtId="0" fontId="4" fillId="0" borderId="1" xfId="0" applyFont="1" applyBorder="1"/>
    <xf numFmtId="0" fontId="4" fillId="0" borderId="4" xfId="0" applyFont="1" applyBorder="1"/>
    <xf numFmtId="0" fontId="4" fillId="0" borderId="4" xfId="0" applyFont="1" applyBorder="1" applyAlignment="1">
      <alignment wrapText="1"/>
    </xf>
    <xf numFmtId="0" fontId="4" fillId="0" borderId="3" xfId="0" applyFont="1" applyBorder="1"/>
    <xf numFmtId="0" fontId="6" fillId="0" borderId="0" xfId="0" applyFont="1" applyAlignment="1">
      <alignment horizontal="left" vertical="top"/>
    </xf>
    <xf numFmtId="0" fontId="4" fillId="2" borderId="3" xfId="0" applyFont="1" applyFill="1" applyBorder="1"/>
    <xf numFmtId="0" fontId="4" fillId="0" borderId="2" xfId="0" applyFont="1" applyBorder="1"/>
    <xf numFmtId="0" fontId="4" fillId="0" borderId="11" xfId="0" applyFont="1" applyBorder="1"/>
    <xf numFmtId="0" fontId="0" fillId="0" borderId="23" xfId="0" applyBorder="1"/>
    <xf numFmtId="0" fontId="0" fillId="0" borderId="24" xfId="0" applyBorder="1"/>
    <xf numFmtId="0" fontId="0" fillId="0" borderId="25" xfId="0" applyBorder="1"/>
    <xf numFmtId="0" fontId="0" fillId="0" borderId="26" xfId="0" applyBorder="1"/>
    <xf numFmtId="0" fontId="5" fillId="0" borderId="0" xfId="0" applyFont="1"/>
    <xf numFmtId="9" fontId="7" fillId="0" borderId="7" xfId="0" applyNumberFormat="1" applyFont="1" applyBorder="1"/>
    <xf numFmtId="9" fontId="7" fillId="0" borderId="29" xfId="0" applyNumberFormat="1" applyFont="1" applyBorder="1"/>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9" fontId="8" fillId="0" borderId="0" xfId="0" applyNumberFormat="1" applyFont="1" applyAlignment="1">
      <alignment horizontal="center" vertical="center" wrapText="1"/>
    </xf>
    <xf numFmtId="9" fontId="8" fillId="3" borderId="0" xfId="0" applyNumberFormat="1" applyFont="1" applyFill="1" applyAlignment="1">
      <alignment horizontal="center" vertical="center" wrapText="1"/>
    </xf>
    <xf numFmtId="9" fontId="8" fillId="4" borderId="0" xfId="0" applyNumberFormat="1" applyFont="1" applyFill="1" applyAlignment="1">
      <alignment horizontal="center" vertical="center" wrapText="1"/>
    </xf>
    <xf numFmtId="0" fontId="4" fillId="0" borderId="20" xfId="0" applyFont="1" applyBorder="1" applyAlignment="1">
      <alignment wrapText="1"/>
    </xf>
    <xf numFmtId="0" fontId="4" fillId="0" borderId="5" xfId="0" applyFont="1" applyBorder="1" applyAlignment="1">
      <alignment wrapText="1"/>
    </xf>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9" fontId="4" fillId="0" borderId="26" xfId="0" applyNumberFormat="1" applyFont="1" applyBorder="1" applyAlignment="1">
      <alignment horizontal="center" vertical="center"/>
    </xf>
    <xf numFmtId="0" fontId="4" fillId="0" borderId="22" xfId="0" applyFont="1" applyBorder="1" applyAlignment="1">
      <alignment wrapText="1"/>
    </xf>
    <xf numFmtId="0" fontId="4" fillId="0" borderId="17" xfId="0" applyFont="1" applyBorder="1" applyAlignment="1">
      <alignment wrapText="1"/>
    </xf>
    <xf numFmtId="9" fontId="7" fillId="6" borderId="7" xfId="0" applyNumberFormat="1" applyFont="1" applyFill="1" applyBorder="1"/>
    <xf numFmtId="9" fontId="7" fillId="6" borderId="29" xfId="0" applyNumberFormat="1" applyFont="1" applyFill="1" applyBorder="1"/>
    <xf numFmtId="0" fontId="12" fillId="8" borderId="2" xfId="0" applyFont="1" applyFill="1" applyBorder="1" applyAlignment="1">
      <alignment horizontal="center" vertical="center" textRotation="90"/>
    </xf>
    <xf numFmtId="0" fontId="12" fillId="3" borderId="2" xfId="0" applyFont="1" applyFill="1" applyBorder="1" applyAlignment="1">
      <alignment horizontal="center" vertical="center" textRotation="90"/>
    </xf>
    <xf numFmtId="0" fontId="4" fillId="0" borderId="21" xfId="0" applyFont="1" applyBorder="1" applyAlignment="1">
      <alignment wrapText="1"/>
    </xf>
    <xf numFmtId="0" fontId="4" fillId="0" borderId="2" xfId="0" applyFont="1" applyBorder="1" applyAlignment="1">
      <alignment wrapText="1"/>
    </xf>
    <xf numFmtId="0" fontId="12" fillId="0" borderId="0" xfId="0" applyFont="1"/>
    <xf numFmtId="0" fontId="13" fillId="0" borderId="3" xfId="0" applyFont="1" applyBorder="1" applyAlignment="1">
      <alignment wrapText="1"/>
    </xf>
    <xf numFmtId="0" fontId="3" fillId="0" borderId="29" xfId="0" applyFont="1" applyBorder="1" applyAlignment="1">
      <alignment horizontal="left" vertical="top" wrapText="1"/>
    </xf>
    <xf numFmtId="0" fontId="3" fillId="0" borderId="31" xfId="0" applyFont="1" applyBorder="1" applyAlignment="1">
      <alignment wrapText="1"/>
    </xf>
    <xf numFmtId="0" fontId="3" fillId="0" borderId="14" xfId="0" applyFont="1" applyBorder="1" applyAlignment="1">
      <alignment wrapText="1"/>
    </xf>
    <xf numFmtId="0" fontId="3" fillId="0" borderId="13" xfId="0" applyFont="1" applyBorder="1"/>
    <xf numFmtId="0" fontId="3" fillId="0" borderId="0" xfId="0" applyFont="1" applyAlignment="1">
      <alignment wrapText="1"/>
    </xf>
    <xf numFmtId="0" fontId="4" fillId="0" borderId="3" xfId="0" applyFont="1" applyBorder="1" applyAlignment="1">
      <alignment wrapText="1"/>
    </xf>
    <xf numFmtId="0" fontId="3" fillId="0" borderId="15" xfId="0" applyFont="1" applyBorder="1" applyAlignment="1">
      <alignment wrapText="1"/>
    </xf>
    <xf numFmtId="0" fontId="3" fillId="0" borderId="12" xfId="0" applyFont="1" applyBorder="1" applyAlignment="1">
      <alignment wrapText="1"/>
    </xf>
    <xf numFmtId="0" fontId="4" fillId="0" borderId="9" xfId="0" applyFont="1" applyBorder="1" applyAlignment="1">
      <alignment wrapText="1"/>
    </xf>
    <xf numFmtId="0" fontId="4" fillId="0" borderId="1" xfId="0" applyFont="1" applyBorder="1" applyAlignment="1">
      <alignment wrapText="1"/>
    </xf>
    <xf numFmtId="0" fontId="4" fillId="2" borderId="4" xfId="0" applyFont="1" applyFill="1" applyBorder="1" applyAlignment="1">
      <alignment wrapText="1"/>
    </xf>
    <xf numFmtId="0" fontId="4" fillId="0" borderId="10" xfId="0" applyFont="1" applyBorder="1" applyAlignment="1">
      <alignment wrapText="1"/>
    </xf>
    <xf numFmtId="9" fontId="0" fillId="0" borderId="26" xfId="0" applyNumberFormat="1" applyBorder="1" applyAlignment="1">
      <alignment horizontal="center" vertical="center"/>
    </xf>
    <xf numFmtId="0" fontId="4" fillId="0" borderId="21" xfId="0" applyFont="1" applyBorder="1"/>
    <xf numFmtId="0" fontId="9" fillId="9" borderId="28" xfId="0" applyFont="1" applyFill="1" applyBorder="1"/>
    <xf numFmtId="0" fontId="9" fillId="9" borderId="28" xfId="0" applyFont="1" applyFill="1" applyBorder="1" applyAlignment="1">
      <alignment horizontal="center"/>
    </xf>
    <xf numFmtId="0" fontId="9" fillId="9" borderId="30" xfId="0" applyFont="1" applyFill="1" applyBorder="1" applyAlignment="1">
      <alignment horizontal="center"/>
    </xf>
    <xf numFmtId="0" fontId="9" fillId="9" borderId="7" xfId="0" applyFont="1" applyFill="1" applyBorder="1"/>
    <xf numFmtId="1" fontId="11" fillId="9" borderId="5" xfId="0" applyNumberFormat="1" applyFont="1" applyFill="1" applyBorder="1" applyAlignment="1">
      <alignment horizontal="center"/>
    </xf>
    <xf numFmtId="0" fontId="0" fillId="9" borderId="28" xfId="0" applyFill="1" applyBorder="1"/>
    <xf numFmtId="0" fontId="0" fillId="9" borderId="10" xfId="0" applyFill="1" applyBorder="1"/>
    <xf numFmtId="0" fontId="4" fillId="0" borderId="9" xfId="0" applyFont="1" applyBorder="1"/>
    <xf numFmtId="0" fontId="9" fillId="9" borderId="36" xfId="0" applyFont="1" applyFill="1" applyBorder="1"/>
    <xf numFmtId="0" fontId="9" fillId="9" borderId="32" xfId="0" applyFont="1" applyFill="1" applyBorder="1"/>
    <xf numFmtId="0" fontId="3" fillId="0" borderId="0" xfId="0" applyFont="1"/>
    <xf numFmtId="0" fontId="0" fillId="9" borderId="35" xfId="0" applyFill="1" applyBorder="1"/>
    <xf numFmtId="0" fontId="4" fillId="0" borderId="36" xfId="0" applyFont="1" applyBorder="1" applyAlignment="1">
      <alignment wrapText="1"/>
    </xf>
    <xf numFmtId="0" fontId="0" fillId="0" borderId="38" xfId="0" applyBorder="1" applyAlignment="1">
      <alignment wrapText="1"/>
    </xf>
    <xf numFmtId="0" fontId="4" fillId="0" borderId="37" xfId="0" applyFont="1" applyBorder="1" applyAlignment="1">
      <alignment wrapText="1"/>
    </xf>
    <xf numFmtId="0" fontId="3" fillId="0" borderId="37" xfId="0" applyFont="1" applyBorder="1" applyAlignment="1">
      <alignment horizontal="left" vertical="top" wrapText="1"/>
    </xf>
    <xf numFmtId="0" fontId="4" fillId="0" borderId="39" xfId="0" applyFont="1" applyBorder="1"/>
    <xf numFmtId="0" fontId="0" fillId="0" borderId="40" xfId="0" applyBorder="1" applyAlignment="1">
      <alignment wrapText="1"/>
    </xf>
    <xf numFmtId="0" fontId="4" fillId="0" borderId="43" xfId="0" applyFont="1" applyBorder="1"/>
    <xf numFmtId="0" fontId="0" fillId="0" borderId="44" xfId="0" applyBorder="1" applyAlignment="1">
      <alignment wrapText="1"/>
    </xf>
    <xf numFmtId="0" fontId="4" fillId="0" borderId="42" xfId="0" applyFont="1" applyBorder="1"/>
    <xf numFmtId="0" fontId="2" fillId="0" borderId="45" xfId="0" applyFont="1" applyBorder="1" applyAlignment="1">
      <alignment horizontal="left" vertical="top" wrapText="1"/>
    </xf>
    <xf numFmtId="0" fontId="4" fillId="0" borderId="46" xfId="0" applyFont="1" applyBorder="1"/>
    <xf numFmtId="0" fontId="4" fillId="0" borderId="41" xfId="0" applyFont="1" applyBorder="1"/>
    <xf numFmtId="0" fontId="2" fillId="0" borderId="41" xfId="0" applyFont="1" applyBorder="1" applyAlignment="1">
      <alignment horizontal="left" vertical="top" wrapText="1"/>
    </xf>
    <xf numFmtId="0" fontId="4" fillId="0" borderId="47" xfId="0" applyFont="1" applyBorder="1"/>
    <xf numFmtId="0" fontId="4" fillId="2" borderId="48" xfId="0" applyFont="1" applyFill="1" applyBorder="1"/>
    <xf numFmtId="0" fontId="0" fillId="0" borderId="44" xfId="0" applyBorder="1"/>
    <xf numFmtId="0" fontId="4" fillId="2" borderId="49" xfId="0" applyFont="1" applyFill="1" applyBorder="1" applyAlignment="1">
      <alignment wrapText="1"/>
    </xf>
    <xf numFmtId="0" fontId="0" fillId="0" borderId="40" xfId="0" applyBorder="1"/>
    <xf numFmtId="0" fontId="0" fillId="0" borderId="45" xfId="0" applyBorder="1" applyAlignment="1">
      <alignment vertical="center"/>
    </xf>
    <xf numFmtId="0" fontId="12" fillId="9" borderId="28" xfId="0" applyFont="1" applyFill="1" applyBorder="1"/>
    <xf numFmtId="0" fontId="12" fillId="9" borderId="10" xfId="0" applyFont="1" applyFill="1" applyBorder="1"/>
    <xf numFmtId="0" fontId="4" fillId="0" borderId="50" xfId="0" applyFont="1" applyBorder="1" applyAlignment="1">
      <alignment wrapText="1"/>
    </xf>
    <xf numFmtId="0" fontId="4" fillId="0" borderId="36" xfId="0" applyFont="1" applyBorder="1"/>
    <xf numFmtId="0" fontId="4" fillId="0" borderId="37" xfId="0" applyFont="1" applyBorder="1"/>
    <xf numFmtId="0" fontId="4" fillId="0" borderId="41" xfId="0" applyFont="1" applyBorder="1" applyAlignment="1">
      <alignment wrapText="1"/>
    </xf>
    <xf numFmtId="0" fontId="3" fillId="0" borderId="51" xfId="0" applyFont="1" applyBorder="1" applyAlignment="1">
      <alignment horizontal="left" vertical="top" wrapText="1"/>
    </xf>
    <xf numFmtId="0" fontId="5" fillId="0" borderId="51" xfId="0" applyFont="1" applyBorder="1" applyAlignment="1">
      <alignment horizontal="left" vertical="top"/>
    </xf>
    <xf numFmtId="0" fontId="4" fillId="0" borderId="41" xfId="0" applyFont="1" applyBorder="1" applyAlignment="1">
      <alignment vertical="center" wrapText="1"/>
    </xf>
    <xf numFmtId="0" fontId="4" fillId="0" borderId="37" xfId="0" applyFont="1" applyBorder="1" applyAlignment="1">
      <alignment vertical="center" wrapText="1"/>
    </xf>
    <xf numFmtId="0" fontId="14" fillId="10" borderId="0" xfId="0" applyFont="1" applyFill="1"/>
    <xf numFmtId="0" fontId="5" fillId="10" borderId="0" xfId="0" applyFont="1" applyFill="1"/>
    <xf numFmtId="0" fontId="9" fillId="9" borderId="10" xfId="0" applyFont="1" applyFill="1" applyBorder="1" applyAlignment="1">
      <alignment wrapText="1"/>
    </xf>
    <xf numFmtId="0" fontId="4" fillId="10" borderId="0" xfId="0" applyFont="1" applyFill="1"/>
    <xf numFmtId="9" fontId="4" fillId="10" borderId="0" xfId="0" applyNumberFormat="1" applyFont="1" applyFill="1"/>
    <xf numFmtId="0" fontId="0" fillId="0" borderId="0" xfId="0" applyAlignment="1">
      <alignment horizontal="center"/>
    </xf>
    <xf numFmtId="0" fontId="15" fillId="10" borderId="0" xfId="0" applyFont="1" applyFill="1" applyAlignment="1">
      <alignment horizontal="center" vertical="center" wrapText="1"/>
    </xf>
    <xf numFmtId="0" fontId="5" fillId="7" borderId="10" xfId="0" applyFont="1" applyFill="1" applyBorder="1" applyAlignment="1">
      <alignment horizontal="center" vertical="center" textRotation="90"/>
    </xf>
    <xf numFmtId="0" fontId="5" fillId="7" borderId="2" xfId="0" applyFont="1" applyFill="1" applyBorder="1" applyAlignment="1">
      <alignment horizontal="center" vertical="center" textRotation="90"/>
    </xf>
    <xf numFmtId="0" fontId="12" fillId="8" borderId="10" xfId="0" applyFont="1" applyFill="1" applyBorder="1" applyAlignment="1">
      <alignment horizontal="center" vertical="center" textRotation="90"/>
    </xf>
    <xf numFmtId="0" fontId="12" fillId="8" borderId="2" xfId="0" applyFont="1" applyFill="1" applyBorder="1" applyAlignment="1">
      <alignment horizontal="center" vertical="center" textRotation="90"/>
    </xf>
    <xf numFmtId="0" fontId="12" fillId="3" borderId="10" xfId="0" applyFont="1" applyFill="1" applyBorder="1" applyAlignment="1">
      <alignment horizontal="center" vertical="center" textRotation="90"/>
    </xf>
    <xf numFmtId="0" fontId="12" fillId="3" borderId="2" xfId="0" applyFont="1" applyFill="1" applyBorder="1" applyAlignment="1">
      <alignment horizontal="center" vertical="center" textRotation="90"/>
    </xf>
    <xf numFmtId="0" fontId="12" fillId="3" borderId="3" xfId="0" applyFont="1" applyFill="1" applyBorder="1" applyAlignment="1">
      <alignment horizontal="center" vertical="center" textRotation="90"/>
    </xf>
    <xf numFmtId="0" fontId="12" fillId="5" borderId="24" xfId="0" applyFont="1" applyFill="1" applyBorder="1" applyAlignment="1">
      <alignment horizontal="center" vertical="center" textRotation="90"/>
    </xf>
    <xf numFmtId="0" fontId="12" fillId="5" borderId="26" xfId="0" applyFont="1" applyFill="1" applyBorder="1" applyAlignment="1">
      <alignment horizontal="center" vertical="center" textRotation="90"/>
    </xf>
    <xf numFmtId="9" fontId="0" fillId="0" borderId="26" xfId="0" applyNumberFormat="1" applyBorder="1" applyAlignment="1">
      <alignment horizontal="center" vertical="center"/>
    </xf>
    <xf numFmtId="9" fontId="0" fillId="0" borderId="27" xfId="0" applyNumberFormat="1" applyBorder="1" applyAlignment="1">
      <alignment horizontal="center" vertical="center"/>
    </xf>
    <xf numFmtId="0" fontId="4" fillId="0" borderId="6" xfId="0" applyFont="1" applyBorder="1" applyAlignment="1">
      <alignment horizontal="center"/>
    </xf>
    <xf numFmtId="0" fontId="4" fillId="0" borderId="5" xfId="0" applyFont="1" applyBorder="1" applyAlignment="1">
      <alignment horizontal="center"/>
    </xf>
    <xf numFmtId="0" fontId="4" fillId="0" borderId="16" xfId="0" applyFont="1" applyBorder="1" applyAlignment="1">
      <alignment horizontal="left" wrapText="1"/>
    </xf>
    <xf numFmtId="0" fontId="4" fillId="0" borderId="17" xfId="0" applyFont="1" applyBorder="1" applyAlignment="1">
      <alignment horizontal="left"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10" fillId="9" borderId="7" xfId="0" applyFont="1" applyFill="1" applyBorder="1" applyAlignment="1">
      <alignment horizontal="center"/>
    </xf>
    <xf numFmtId="0" fontId="3" fillId="0" borderId="8" xfId="0" applyFont="1" applyBorder="1" applyAlignment="1">
      <alignment horizontal="left" vertical="top" wrapText="1"/>
    </xf>
    <xf numFmtId="0" fontId="1" fillId="0" borderId="8" xfId="0" applyFont="1" applyBorder="1" applyAlignment="1">
      <alignment horizontal="left" vertical="top" wrapText="1"/>
    </xf>
    <xf numFmtId="0" fontId="2" fillId="0" borderId="27" xfId="0" applyFont="1" applyBorder="1" applyAlignment="1">
      <alignment horizontal="left" vertical="top" wrapText="1"/>
    </xf>
    <xf numFmtId="0" fontId="2" fillId="0" borderId="32" xfId="0" applyFont="1" applyBorder="1" applyAlignment="1">
      <alignment horizontal="left" vertical="top" wrapText="1"/>
    </xf>
    <xf numFmtId="0" fontId="3" fillId="0" borderId="26" xfId="0" applyFont="1" applyBorder="1" applyAlignment="1">
      <alignment horizontal="left" vertical="top" wrapText="1"/>
    </xf>
    <xf numFmtId="0" fontId="4" fillId="0" borderId="33" xfId="0" applyFont="1" applyBorder="1" applyAlignment="1">
      <alignment horizontal="left" vertical="top" wrapText="1"/>
    </xf>
    <xf numFmtId="0" fontId="3" fillId="0" borderId="29" xfId="0" applyFont="1" applyBorder="1" applyAlignment="1">
      <alignment horizontal="left" vertical="top" wrapText="1"/>
    </xf>
    <xf numFmtId="0" fontId="5" fillId="0" borderId="2" xfId="0" applyFont="1" applyBorder="1" applyAlignment="1">
      <alignment horizontal="left" vertical="top" wrapText="1"/>
    </xf>
    <xf numFmtId="0" fontId="4" fillId="0" borderId="5" xfId="0" applyFont="1" applyBorder="1" applyAlignment="1">
      <alignment horizontal="left" vertical="top"/>
    </xf>
    <xf numFmtId="0" fontId="4" fillId="0" borderId="34" xfId="0" applyFont="1" applyBorder="1" applyAlignment="1">
      <alignment horizontal="left" vertical="top" wrapText="1"/>
    </xf>
    <xf numFmtId="0" fontId="4" fillId="0" borderId="29" xfId="0" applyFont="1" applyBorder="1" applyAlignment="1">
      <alignment horizontal="left" vertical="top"/>
    </xf>
    <xf numFmtId="0" fontId="4" fillId="0" borderId="26" xfId="0" applyFont="1" applyBorder="1" applyAlignment="1">
      <alignment horizontal="left" vertical="top" wrapText="1"/>
    </xf>
    <xf numFmtId="0" fontId="5" fillId="0" borderId="26" xfId="0" applyFont="1" applyBorder="1" applyAlignment="1">
      <alignment horizontal="left" vertical="top" wrapText="1"/>
    </xf>
    <xf numFmtId="0" fontId="2" fillId="0" borderId="26" xfId="0" applyFont="1" applyBorder="1" applyAlignment="1">
      <alignment horizontal="left" vertical="top" wrapText="1"/>
    </xf>
    <xf numFmtId="0" fontId="5" fillId="7" borderId="24" xfId="0" applyFont="1" applyFill="1" applyBorder="1" applyAlignment="1">
      <alignment horizontal="center" vertical="center" textRotation="90"/>
    </xf>
    <xf numFmtId="0" fontId="5" fillId="7" borderId="26" xfId="0" applyFont="1" applyFill="1" applyBorder="1" applyAlignment="1">
      <alignment horizontal="center" vertical="center" textRotation="90"/>
    </xf>
    <xf numFmtId="0" fontId="12" fillId="8" borderId="26" xfId="0" applyFont="1" applyFill="1" applyBorder="1" applyAlignment="1">
      <alignment horizontal="center" vertical="center" textRotation="90" wrapText="1"/>
    </xf>
    <xf numFmtId="0" fontId="12" fillId="3" borderId="26" xfId="0" applyFont="1" applyFill="1" applyBorder="1" applyAlignment="1">
      <alignment horizontal="center" vertical="center" textRotation="90"/>
    </xf>
    <xf numFmtId="0" fontId="5" fillId="5" borderId="0" xfId="0" applyFont="1" applyFill="1" applyAlignment="1">
      <alignment horizontal="center" vertical="center" textRotation="90"/>
    </xf>
    <xf numFmtId="0" fontId="5" fillId="5" borderId="26" xfId="0" applyFont="1" applyFill="1" applyBorder="1" applyAlignment="1">
      <alignment horizontal="center" vertical="center" textRotation="90"/>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3" fillId="0" borderId="5" xfId="0" applyFont="1" applyBorder="1" applyAlignment="1">
      <alignment horizontal="left" vertical="top" wrapText="1"/>
    </xf>
    <xf numFmtId="0" fontId="2" fillId="0" borderId="44" xfId="0" applyFont="1" applyBorder="1" applyAlignment="1">
      <alignment horizontal="left" vertical="top" wrapText="1"/>
    </xf>
    <xf numFmtId="0" fontId="2" fillId="0" borderId="40" xfId="0" applyFont="1" applyBorder="1" applyAlignment="1">
      <alignment horizontal="left" vertical="top" wrapText="1"/>
    </xf>
    <xf numFmtId="0" fontId="3" fillId="0" borderId="42" xfId="0" applyFont="1" applyBorder="1" applyAlignment="1">
      <alignment horizontal="left" vertical="top" wrapText="1"/>
    </xf>
    <xf numFmtId="0" fontId="4" fillId="0" borderId="37" xfId="0" applyFont="1" applyBorder="1" applyAlignment="1">
      <alignment horizontal="left" vertical="top"/>
    </xf>
    <xf numFmtId="0" fontId="12" fillId="3" borderId="0" xfId="0" applyFont="1" applyFill="1" applyAlignment="1">
      <alignment horizontal="center" vertical="center" textRotation="90"/>
    </xf>
    <xf numFmtId="0" fontId="4" fillId="0" borderId="37" xfId="0" applyFont="1" applyBorder="1" applyAlignment="1">
      <alignment horizontal="left" vertical="top" wrapText="1"/>
    </xf>
    <xf numFmtId="0" fontId="3" fillId="0" borderId="37" xfId="0" applyFont="1" applyBorder="1" applyAlignment="1">
      <alignment horizontal="left" vertical="top" wrapText="1"/>
    </xf>
    <xf numFmtId="0" fontId="2" fillId="0" borderId="42" xfId="0" applyFont="1" applyBorder="1" applyAlignment="1">
      <alignment horizontal="left" vertical="top" wrapText="1"/>
    </xf>
    <xf numFmtId="0" fontId="3" fillId="0" borderId="34" xfId="0" applyFont="1" applyBorder="1" applyAlignment="1">
      <alignment horizontal="left" vertical="top" wrapText="1"/>
    </xf>
    <xf numFmtId="0" fontId="12" fillId="7" borderId="10" xfId="0" applyFont="1" applyFill="1" applyBorder="1" applyAlignment="1">
      <alignment horizontal="center" vertical="center" textRotation="90"/>
    </xf>
    <xf numFmtId="0" fontId="12" fillId="7" borderId="2" xfId="0" applyFont="1" applyFill="1" applyBorder="1" applyAlignment="1">
      <alignment horizontal="center" vertical="center" textRotation="90"/>
    </xf>
    <xf numFmtId="9" fontId="4" fillId="0" borderId="26" xfId="0" applyNumberFormat="1" applyFont="1" applyBorder="1" applyAlignment="1">
      <alignment horizontal="center" vertical="center"/>
    </xf>
    <xf numFmtId="0" fontId="9" fillId="9" borderId="7" xfId="0" applyFont="1" applyFill="1" applyBorder="1" applyAlignment="1">
      <alignment horizontal="center"/>
    </xf>
    <xf numFmtId="0" fontId="2" fillId="0" borderId="29" xfId="0" applyFont="1" applyBorder="1" applyAlignment="1">
      <alignment horizontal="left" vertical="top" wrapText="1"/>
    </xf>
    <xf numFmtId="0" fontId="16" fillId="0" borderId="0" xfId="0" applyFont="1"/>
  </cellXfs>
  <cellStyles count="1">
    <cellStyle name="Standaard" xfId="0" builtinId="0"/>
  </cellStyles>
  <dxfs count="16">
    <dxf>
      <font>
        <color theme="1"/>
      </font>
      <fill>
        <patternFill patternType="solid">
          <bgColor theme="9"/>
        </patternFill>
      </fill>
    </dxf>
    <dxf>
      <font>
        <color theme="1"/>
      </font>
      <fill>
        <patternFill patternType="solid">
          <bgColor rgb="FFFFC000"/>
        </patternFill>
      </fill>
    </dxf>
    <dxf>
      <font>
        <color theme="1"/>
      </font>
      <fill>
        <patternFill patternType="solid">
          <bgColor theme="9"/>
        </patternFill>
      </fill>
    </dxf>
    <dxf>
      <font>
        <color theme="1"/>
      </font>
      <fill>
        <patternFill patternType="solid">
          <bgColor rgb="FFFFC000"/>
        </patternFill>
      </fill>
    </dxf>
    <dxf>
      <font>
        <color theme="1"/>
      </font>
      <fill>
        <patternFill patternType="solid">
          <bgColor theme="9"/>
        </patternFill>
      </fill>
    </dxf>
    <dxf>
      <font>
        <color theme="1"/>
      </font>
      <fill>
        <patternFill patternType="solid">
          <bgColor rgb="FFFFC000"/>
        </patternFill>
      </fill>
    </dxf>
    <dxf>
      <font>
        <color theme="1"/>
      </font>
      <fill>
        <patternFill patternType="solid">
          <bgColor theme="9"/>
        </patternFill>
      </fill>
    </dxf>
    <dxf>
      <font>
        <color theme="1"/>
      </font>
      <fill>
        <patternFill patternType="solid">
          <bgColor rgb="FFFFC000"/>
        </patternFill>
      </fill>
    </dxf>
    <dxf>
      <font>
        <color theme="1"/>
      </font>
      <fill>
        <patternFill patternType="solid">
          <bgColor theme="9"/>
        </patternFill>
      </fill>
    </dxf>
    <dxf>
      <font>
        <color theme="1"/>
      </font>
      <fill>
        <patternFill patternType="solid">
          <bgColor rgb="FFFFC000"/>
        </patternFill>
      </fill>
    </dxf>
    <dxf>
      <font>
        <color theme="0"/>
      </font>
      <fill>
        <patternFill patternType="solid">
          <bgColor theme="0"/>
        </patternFill>
      </fill>
    </dxf>
    <dxf>
      <font>
        <color theme="9" tint="0.39997558519241921"/>
      </font>
      <fill>
        <patternFill patternType="solid">
          <bgColor theme="9" tint="0.39997558519241921"/>
        </patternFill>
      </fill>
    </dxf>
    <dxf>
      <font>
        <color theme="9"/>
      </font>
      <fill>
        <patternFill patternType="solid">
          <bgColor theme="9"/>
        </patternFill>
      </fill>
    </dxf>
    <dxf>
      <font>
        <color theme="0"/>
      </font>
      <fill>
        <patternFill patternType="solid">
          <bgColor theme="0"/>
        </patternFill>
      </fill>
    </dxf>
    <dxf>
      <font>
        <color theme="9" tint="0.39997558519241921"/>
      </font>
      <fill>
        <patternFill patternType="solid">
          <bgColor theme="9" tint="0.39997558519241921"/>
        </patternFill>
      </fill>
    </dxf>
    <dxf>
      <font>
        <color theme="9"/>
      </font>
      <fill>
        <patternFill patternType="solid">
          <bgColor theme="9"/>
        </patternFill>
      </fill>
    </dxf>
  </dxfs>
  <tableStyles count="0" defaultTableStyle="TableStyleMedium2" defaultPivotStyle="PivotStyleMedium9"/>
  <colors>
    <mruColors>
      <color rgb="FFFFD08B"/>
      <color rgb="FFF29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548235"/>
              </a:solidFill>
              <a:prstDash val="solid"/>
              <a:round/>
            </a:ln>
            <a:effectLst/>
          </c:spPr>
          <c:marker>
            <c:symbol val="circle"/>
            <c:size val="5"/>
            <c:spPr>
              <a:solidFill>
                <a:srgbClr val="70AD47"/>
              </a:solidFill>
              <a:ln w="9525">
                <a:solidFill>
                  <a:srgbClr val="375623"/>
                </a:solidFill>
                <a:prstDash val="solid"/>
              </a:ln>
              <a:effectLst/>
            </c:spPr>
          </c:marker>
          <c:cat>
            <c:strRef>
              <c:f>Status!$A$6:$A$9</c:f>
              <c:strCache>
                <c:ptCount val="4"/>
                <c:pt idx="0">
                  <c:v>Technological Readiness Level</c:v>
                </c:pt>
                <c:pt idx="1">
                  <c:v>Societal Readiness Level</c:v>
                </c:pt>
                <c:pt idx="2">
                  <c:v>Community Readiness Level</c:v>
                </c:pt>
                <c:pt idx="3">
                  <c:v>Regulatory Readiness Level</c:v>
                </c:pt>
              </c:strCache>
            </c:strRef>
          </c:cat>
          <c:val>
            <c:numRef>
              <c:f>Status!$B$6:$B$9</c:f>
              <c:numCache>
                <c:formatCode>0</c:formatCode>
                <c:ptCount val="4"/>
                <c:pt idx="0">
                  <c:v>0</c:v>
                </c:pt>
                <c:pt idx="1">
                  <c:v>0</c:v>
                </c:pt>
                <c:pt idx="2">
                  <c:v>0</c:v>
                </c:pt>
                <c:pt idx="3">
                  <c:v>0</c:v>
                </c:pt>
              </c:numCache>
            </c:numRef>
          </c:val>
          <c:extLst>
            <c:ext xmlns:c16="http://schemas.microsoft.com/office/drawing/2014/chart" uri="{C3380CC4-5D6E-409C-BE32-E72D297353CC}">
              <c16:uniqueId val="{0000000A-DB4B-43B0-9CA9-2B6549B3ECDC}"/>
            </c:ext>
          </c:extLst>
        </c:ser>
        <c:dLbls>
          <c:showLegendKey val="0"/>
          <c:showVal val="0"/>
          <c:showCatName val="0"/>
          <c:showSerName val="0"/>
          <c:showPercent val="0"/>
          <c:showBubbleSize val="0"/>
        </c:dLbls>
        <c:axId val="1992358920"/>
        <c:axId val="666178567"/>
      </c:radarChart>
      <c:catAx>
        <c:axId val="1992358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66178567"/>
        <c:crosses val="autoZero"/>
        <c:auto val="1"/>
        <c:lblAlgn val="ctr"/>
        <c:lblOffset val="100"/>
        <c:noMultiLvlLbl val="0"/>
      </c:catAx>
      <c:valAx>
        <c:axId val="666178567"/>
        <c:scaling>
          <c:orientation val="minMax"/>
          <c:max val="9"/>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a:ea typeface="Verdana"/>
                <a:cs typeface="Verdana"/>
              </a:defRPr>
            </a:pPr>
            <a:endParaRPr lang="nl-NL"/>
          </a:p>
        </c:txPr>
        <c:crossAx val="1992358920"/>
        <c:crosses val="autoZero"/>
        <c:crossBetween val="between"/>
        <c:majorUnit val="1"/>
        <c:min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25400</xdr:colOff>
      <xdr:row>10</xdr:row>
      <xdr:rowOff>139700</xdr:rowOff>
    </xdr:from>
    <xdr:to>
      <xdr:col>10</xdr:col>
      <xdr:colOff>511175</xdr:colOff>
      <xdr:row>33</xdr:row>
      <xdr:rowOff>15875</xdr:rowOff>
    </xdr:to>
    <xdr:graphicFrame macro="">
      <xdr:nvGraphicFramePr>
        <xdr:cNvPr id="6" name="Grafiek 5">
          <a:extLst>
            <a:ext uri="{FF2B5EF4-FFF2-40B4-BE49-F238E27FC236}">
              <a16:creationId xmlns:a16="http://schemas.microsoft.com/office/drawing/2014/main" id="{6D87D022-D827-7DBF-8B80-D4952C2111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57150</xdr:rowOff>
    </xdr:from>
    <xdr:to>
      <xdr:col>10</xdr:col>
      <xdr:colOff>523875</xdr:colOff>
      <xdr:row>0</xdr:row>
      <xdr:rowOff>628650</xdr:rowOff>
    </xdr:to>
    <xdr:grpSp>
      <xdr:nvGrpSpPr>
        <xdr:cNvPr id="9" name="Groep 8">
          <a:extLst>
            <a:ext uri="{FF2B5EF4-FFF2-40B4-BE49-F238E27FC236}">
              <a16:creationId xmlns:a16="http://schemas.microsoft.com/office/drawing/2014/main" id="{AFE8F664-99D9-18CD-1C6E-018D8361E471}"/>
            </a:ext>
          </a:extLst>
        </xdr:cNvPr>
        <xdr:cNvGrpSpPr/>
      </xdr:nvGrpSpPr>
      <xdr:grpSpPr>
        <a:xfrm>
          <a:off x="19050" y="57150"/>
          <a:ext cx="7759700" cy="571500"/>
          <a:chOff x="19050" y="57150"/>
          <a:chExt cx="7762875" cy="571500"/>
        </a:xfrm>
      </xdr:grpSpPr>
      <xdr:grpSp>
        <xdr:nvGrpSpPr>
          <xdr:cNvPr id="5" name="Groep 4">
            <a:extLst>
              <a:ext uri="{FF2B5EF4-FFF2-40B4-BE49-F238E27FC236}">
                <a16:creationId xmlns:a16="http://schemas.microsoft.com/office/drawing/2014/main" id="{A8DB0F72-FA25-BCEF-6DA5-8DD8CFA7C3CF}"/>
              </a:ext>
              <a:ext uri="{147F2762-F138-4A5C-976F-8EAC2B608ADB}">
                <a16:predDERef xmlns:a16="http://schemas.microsoft.com/office/drawing/2014/main" pred="{6D87D022-D827-7DBF-8B80-D4952C211198}"/>
              </a:ext>
            </a:extLst>
          </xdr:cNvPr>
          <xdr:cNvGrpSpPr/>
        </xdr:nvGrpSpPr>
        <xdr:grpSpPr>
          <a:xfrm>
            <a:off x="19050" y="57150"/>
            <a:ext cx="7759700" cy="571500"/>
            <a:chOff x="22860" y="60960"/>
            <a:chExt cx="7604760" cy="571500"/>
          </a:xfrm>
        </xdr:grpSpPr>
        <xdr:sp macro="" textlink="">
          <xdr:nvSpPr>
            <xdr:cNvPr id="2" name="Tekstvak 1">
              <a:extLst>
                <a:ext uri="{FF2B5EF4-FFF2-40B4-BE49-F238E27FC236}">
                  <a16:creationId xmlns:a16="http://schemas.microsoft.com/office/drawing/2014/main" id="{F4F396B8-A9D7-46F4-9FAC-BBA373D31EDE}"/>
                </a:ext>
                <a:ext uri="{147F2762-F138-4A5C-976F-8EAC2B608ADB}">
                  <a16:predDERef xmlns:a16="http://schemas.microsoft.com/office/drawing/2014/main" pred="{6D87D022-D827-7DBF-8B80-D4952C211198}"/>
                </a:ext>
              </a:extLst>
            </xdr:cNvPr>
            <xdr:cNvSpPr txBox="1"/>
          </xdr:nvSpPr>
          <xdr:spPr>
            <a:xfrm>
              <a:off x="22860" y="60960"/>
              <a:ext cx="7604760" cy="571500"/>
            </a:xfrm>
            <a:prstGeom prst="rect">
              <a:avLst/>
            </a:prstGeom>
            <a:ln/>
          </xdr:spPr>
          <xdr:style>
            <a:lnRef idx="2">
              <a:schemeClr val="accent2"/>
            </a:lnRef>
            <a:fillRef idx="1">
              <a:schemeClr val="lt1"/>
            </a:fillRef>
            <a:effectRef idx="0">
              <a:schemeClr val="accent2"/>
            </a:effectRef>
            <a:fontRef idx="minor">
              <a:schemeClr val="dk1"/>
            </a:fontRef>
          </xdr:style>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400" b="1" i="0" u="none" strike="noStrike">
                  <a:solidFill>
                    <a:srgbClr val="000000"/>
                  </a:solidFill>
                  <a:latin typeface="Calibri" panose="020F0502020204030204" pitchFamily="34" charset="0"/>
                  <a:cs typeface="Calibri" panose="020F0502020204030204" pitchFamily="34" charset="0"/>
                </a:rPr>
                <a:t>GovTech</a:t>
              </a:r>
              <a:r>
                <a:rPr lang="en-US" sz="1400" b="1" i="0" u="none" strike="noStrike" baseline="0">
                  <a:solidFill>
                    <a:srgbClr val="000000"/>
                  </a:solidFill>
                  <a:latin typeface="Calibri" panose="020F0502020204030204" pitchFamily="34" charset="0"/>
                  <a:cs typeface="Calibri" panose="020F0502020204030204" pitchFamily="34" charset="0"/>
                </a:rPr>
                <a:t> Maturity Level Assessment - GovTech4ALL</a:t>
              </a:r>
            </a:p>
            <a:p>
              <a:pPr marL="0" indent="0" algn="l"/>
              <a:r>
                <a:rPr lang="en-US" sz="1050" b="0" i="1" u="none" strike="noStrike" baseline="0">
                  <a:solidFill>
                    <a:srgbClr val="000000"/>
                  </a:solidFill>
                  <a:latin typeface="Calibri" panose="020F0502020204030204" pitchFamily="34" charset="0"/>
                  <a:cs typeface="Calibri" panose="020F0502020204030204" pitchFamily="34" charset="0"/>
                </a:rPr>
                <a:t>More information: info@digicampus.tech</a:t>
              </a:r>
            </a:p>
            <a:p>
              <a:pPr marL="0" indent="0" algn="l"/>
              <a:endParaRPr lang="en-US" sz="1200" b="1" i="0" u="none" strike="noStrike">
                <a:solidFill>
                  <a:srgbClr val="000000"/>
                </a:solidFill>
                <a:latin typeface="Calibri" panose="020F0502020204030204" pitchFamily="34" charset="0"/>
                <a:cs typeface="Calibri" panose="020F0502020204030204" pitchFamily="34" charset="0"/>
              </a:endParaRPr>
            </a:p>
          </xdr:txBody>
        </xdr:sp>
        <xdr:pic>
          <xdr:nvPicPr>
            <xdr:cNvPr id="3" name="Afbeelding 2">
              <a:extLst>
                <a:ext uri="{FF2B5EF4-FFF2-40B4-BE49-F238E27FC236}">
                  <a16:creationId xmlns:a16="http://schemas.microsoft.com/office/drawing/2014/main" id="{DF91A0A1-2EF9-43BB-A716-7BC542CC36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31728" y="203835"/>
              <a:ext cx="1393077" cy="218462"/>
            </a:xfrm>
            <a:prstGeom prst="rect">
              <a:avLst/>
            </a:prstGeom>
          </xdr:spPr>
        </xdr:pic>
        <xdr:pic>
          <xdr:nvPicPr>
            <xdr:cNvPr id="4" name="Afbeelding 3" descr="GovTech4all | Joinup">
              <a:extLst>
                <a:ext uri="{FF2B5EF4-FFF2-40B4-BE49-F238E27FC236}">
                  <a16:creationId xmlns:a16="http://schemas.microsoft.com/office/drawing/2014/main" id="{6B5E4A38-0B6F-CBF8-5CA8-2D8AA3F9A0F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28515" y="148602"/>
              <a:ext cx="1016703" cy="312407"/>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8" name="Afbeelding 7">
            <a:extLst>
              <a:ext uri="{FF2B5EF4-FFF2-40B4-BE49-F238E27FC236}">
                <a16:creationId xmlns:a16="http://schemas.microsoft.com/office/drawing/2014/main" id="{44FFDEDD-6610-3E4A-9187-274AB5A9449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781800" y="215903"/>
            <a:ext cx="936000" cy="24796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123825</xdr:colOff>
      <xdr:row>3</xdr:row>
      <xdr:rowOff>180975</xdr:rowOff>
    </xdr:from>
    <xdr:to>
      <xdr:col>14</xdr:col>
      <xdr:colOff>342900</xdr:colOff>
      <xdr:row>23</xdr:row>
      <xdr:rowOff>714375</xdr:rowOff>
    </xdr:to>
    <xdr:sp macro="" textlink="">
      <xdr:nvSpPr>
        <xdr:cNvPr id="2" name="Tekstvak 1">
          <a:extLst>
            <a:ext uri="{FF2B5EF4-FFF2-40B4-BE49-F238E27FC236}">
              <a16:creationId xmlns:a16="http://schemas.microsoft.com/office/drawing/2014/main" id="{AF268B46-8F36-D565-3D0F-D1302B94C488}"/>
            </a:ext>
          </a:extLst>
        </xdr:cNvPr>
        <xdr:cNvSpPr txBox="1"/>
      </xdr:nvSpPr>
      <xdr:spPr>
        <a:xfrm>
          <a:off x="12334875" y="1123950"/>
          <a:ext cx="3876675" cy="118300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Notes:</a:t>
          </a:r>
          <a:endParaRPr lang="nl-NL">
            <a:effectLst/>
          </a:endParaRPr>
        </a:p>
        <a:p>
          <a:pPr marL="0" indent="0" algn="l"/>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400050</xdr:colOff>
      <xdr:row>4</xdr:row>
      <xdr:rowOff>9525</xdr:rowOff>
    </xdr:from>
    <xdr:to>
      <xdr:col>15</xdr:col>
      <xdr:colOff>9525</xdr:colOff>
      <xdr:row>23</xdr:row>
      <xdr:rowOff>333375</xdr:rowOff>
    </xdr:to>
    <xdr:sp macro="" textlink="">
      <xdr:nvSpPr>
        <xdr:cNvPr id="2" name="Tekstvak 1">
          <a:extLst>
            <a:ext uri="{FF2B5EF4-FFF2-40B4-BE49-F238E27FC236}">
              <a16:creationId xmlns:a16="http://schemas.microsoft.com/office/drawing/2014/main" id="{761A5EEF-DFDB-44A6-B6AB-7AE149C63598}"/>
            </a:ext>
          </a:extLst>
        </xdr:cNvPr>
        <xdr:cNvSpPr txBox="1"/>
      </xdr:nvSpPr>
      <xdr:spPr>
        <a:xfrm>
          <a:off x="13020675" y="1143000"/>
          <a:ext cx="3876675" cy="11068050"/>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Notes:</a:t>
          </a:r>
          <a:endParaRPr lang="nl-NL">
            <a:effectLst/>
          </a:endParaRPr>
        </a:p>
        <a:p>
          <a:pPr marL="0" indent="0" algn="l"/>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257175</xdr:colOff>
      <xdr:row>4</xdr:row>
      <xdr:rowOff>28575</xdr:rowOff>
    </xdr:from>
    <xdr:to>
      <xdr:col>14</xdr:col>
      <xdr:colOff>476250</xdr:colOff>
      <xdr:row>22</xdr:row>
      <xdr:rowOff>9525</xdr:rowOff>
    </xdr:to>
    <xdr:sp macro="" textlink="">
      <xdr:nvSpPr>
        <xdr:cNvPr id="3" name="Tekstvak 2">
          <a:extLst>
            <a:ext uri="{FF2B5EF4-FFF2-40B4-BE49-F238E27FC236}">
              <a16:creationId xmlns:a16="http://schemas.microsoft.com/office/drawing/2014/main" id="{3B1ADC0A-AAEB-4A51-99CA-8D2724643716}"/>
            </a:ext>
          </a:extLst>
        </xdr:cNvPr>
        <xdr:cNvSpPr txBox="1"/>
      </xdr:nvSpPr>
      <xdr:spPr>
        <a:xfrm>
          <a:off x="13465175" y="1171575"/>
          <a:ext cx="3876675" cy="10553700"/>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0" i="0">
              <a:effectLst/>
              <a:latin typeface="+mn-lt"/>
              <a:ea typeface="+mn-ea"/>
              <a:cs typeface="+mn-cs"/>
            </a:rPr>
            <a:t>Notes:</a:t>
          </a:r>
          <a:endParaRPr lang="nl-NL">
            <a:effectLst/>
          </a:endParaRPr>
        </a:p>
        <a:p>
          <a:pPr marL="0" indent="0" algn="l"/>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142875</xdr:colOff>
      <xdr:row>3</xdr:row>
      <xdr:rowOff>171450</xdr:rowOff>
    </xdr:from>
    <xdr:to>
      <xdr:col>14</xdr:col>
      <xdr:colOff>361950</xdr:colOff>
      <xdr:row>15</xdr:row>
      <xdr:rowOff>19050</xdr:rowOff>
    </xdr:to>
    <xdr:sp macro="" textlink="">
      <xdr:nvSpPr>
        <xdr:cNvPr id="2" name="Tekstvak 1">
          <a:extLst>
            <a:ext uri="{FF2B5EF4-FFF2-40B4-BE49-F238E27FC236}">
              <a16:creationId xmlns:a16="http://schemas.microsoft.com/office/drawing/2014/main" id="{751D0A8E-0DD2-48C5-8C3B-D68C2A8DB808}"/>
            </a:ext>
          </a:extLst>
        </xdr:cNvPr>
        <xdr:cNvSpPr txBox="1"/>
      </xdr:nvSpPr>
      <xdr:spPr>
        <a:xfrm>
          <a:off x="14258925" y="1114425"/>
          <a:ext cx="3876675" cy="7724775"/>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Notes:</a:t>
          </a:r>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229F1-FAA6-4C28-958E-90BAD5316F7F}">
  <dimension ref="A1:P10"/>
  <sheetViews>
    <sheetView tabSelected="1" workbookViewId="0">
      <selection activeCell="A9" sqref="A9"/>
    </sheetView>
  </sheetViews>
  <sheetFormatPr defaultColWidth="9.1796875" defaultRowHeight="14.5" x14ac:dyDescent="0.35"/>
  <cols>
    <col min="1" max="1" width="31.1796875" bestFit="1" customWidth="1"/>
    <col min="2" max="2" width="7.26953125" bestFit="1" customWidth="1"/>
    <col min="3" max="11" width="8.1796875" customWidth="1"/>
  </cols>
  <sheetData>
    <row r="1" spans="1:16" ht="66" customHeight="1" x14ac:dyDescent="0.35">
      <c r="A1" s="102"/>
      <c r="B1" s="102"/>
      <c r="C1" s="102"/>
      <c r="D1" s="102"/>
      <c r="E1" s="102"/>
      <c r="F1" s="102"/>
      <c r="G1" s="102"/>
      <c r="H1" s="102"/>
      <c r="I1" s="102"/>
      <c r="J1" s="102"/>
      <c r="K1" s="102"/>
      <c r="M1" s="164"/>
      <c r="P1" s="164"/>
    </row>
    <row r="2" spans="1:16" ht="32" customHeight="1" x14ac:dyDescent="0.35">
      <c r="A2" s="98"/>
      <c r="B2" s="98"/>
      <c r="C2" s="19" t="s">
        <v>0</v>
      </c>
      <c r="D2" s="20" t="s">
        <v>1</v>
      </c>
      <c r="E2" s="21" t="s">
        <v>2</v>
      </c>
      <c r="F2" s="97"/>
      <c r="G2" s="103" t="s">
        <v>3</v>
      </c>
      <c r="H2" s="103"/>
      <c r="I2" s="103"/>
      <c r="J2" s="103"/>
      <c r="K2" s="103"/>
    </row>
    <row r="3" spans="1:16" hidden="1" x14ac:dyDescent="0.35">
      <c r="A3" s="16"/>
      <c r="B3" s="16"/>
      <c r="C3" s="22">
        <v>0</v>
      </c>
      <c r="D3" s="23">
        <v>0.5</v>
      </c>
      <c r="E3" s="24">
        <v>1</v>
      </c>
      <c r="F3" s="1"/>
      <c r="G3" s="1"/>
      <c r="H3" s="1"/>
      <c r="I3" s="1"/>
      <c r="J3" s="1"/>
      <c r="K3" s="1"/>
    </row>
    <row r="4" spans="1:16" ht="1.1499999999999999" customHeight="1" x14ac:dyDescent="0.35">
      <c r="A4" s="100"/>
      <c r="B4" s="100"/>
      <c r="C4" s="100"/>
      <c r="D4" s="101"/>
      <c r="E4" s="100"/>
      <c r="F4" s="100"/>
      <c r="G4" s="100"/>
      <c r="H4" s="100"/>
      <c r="I4" s="100"/>
      <c r="J4" s="100"/>
      <c r="K4" s="100"/>
    </row>
    <row r="5" spans="1:16" ht="15" thickBot="1" x14ac:dyDescent="0.4">
      <c r="A5" s="56"/>
      <c r="B5" s="56" t="s">
        <v>4</v>
      </c>
      <c r="C5" s="57">
        <v>1</v>
      </c>
      <c r="D5" s="57">
        <v>2</v>
      </c>
      <c r="E5" s="57">
        <v>3</v>
      </c>
      <c r="F5" s="57">
        <v>4</v>
      </c>
      <c r="G5" s="57">
        <v>5</v>
      </c>
      <c r="H5" s="57">
        <v>6</v>
      </c>
      <c r="I5" s="57">
        <v>7</v>
      </c>
      <c r="J5" s="57">
        <v>8</v>
      </c>
      <c r="K5" s="58">
        <v>9</v>
      </c>
    </row>
    <row r="6" spans="1:16" x14ac:dyDescent="0.35">
      <c r="A6" s="59" t="s">
        <v>5</v>
      </c>
      <c r="B6" s="60">
        <f ca="1">SUM(C6:K6)</f>
        <v>0</v>
      </c>
      <c r="C6" s="17">
        <f ca="1">'Technological Readiness level'!H5</f>
        <v>0</v>
      </c>
      <c r="D6" s="17">
        <f ca="1">'Technological Readiness level'!H7</f>
        <v>0</v>
      </c>
      <c r="E6" s="17">
        <f ca="1">'Technological Readiness level'!H10</f>
        <v>0</v>
      </c>
      <c r="F6" s="17">
        <f ca="1">'Technological Readiness level'!H12</f>
        <v>0</v>
      </c>
      <c r="G6" s="17">
        <f ca="1">'Technological Readiness level'!H14</f>
        <v>0</v>
      </c>
      <c r="H6" s="17">
        <f ca="1">'Technological Readiness level'!H16</f>
        <v>0</v>
      </c>
      <c r="I6" s="17">
        <f ca="1">'Technological Readiness level'!H18</f>
        <v>0</v>
      </c>
      <c r="J6" s="17">
        <f ca="1">'Technological Readiness level'!H21</f>
        <v>0</v>
      </c>
      <c r="K6" s="18">
        <f ca="1">'Technological Readiness level'!H23</f>
        <v>0</v>
      </c>
    </row>
    <row r="7" spans="1:16" ht="15.5" thickTop="1" thickBot="1" x14ac:dyDescent="0.4">
      <c r="A7" s="59" t="s">
        <v>6</v>
      </c>
      <c r="B7" s="60">
        <f ca="1">SUM(C7:K7)</f>
        <v>0</v>
      </c>
      <c r="C7" s="17">
        <f ca="1">'Societal Readiness level'!H5</f>
        <v>0</v>
      </c>
      <c r="D7" s="17">
        <f ca="1">'Societal Readiness level'!H7</f>
        <v>0</v>
      </c>
      <c r="E7" s="17">
        <f ca="1">'Societal Readiness level'!H11</f>
        <v>0</v>
      </c>
      <c r="F7" s="17">
        <f ca="1">'Societal Readiness level'!H13</f>
        <v>0</v>
      </c>
      <c r="G7" s="17">
        <f ca="1">'Societal Readiness level'!H15</f>
        <v>0</v>
      </c>
      <c r="H7" s="17">
        <f ca="1">'Societal Readiness level'!H17</f>
        <v>0</v>
      </c>
      <c r="I7" s="17">
        <f ca="1">'Societal Readiness level'!H19</f>
        <v>0</v>
      </c>
      <c r="J7" s="17">
        <f ca="1">'Societal Readiness level'!H21</f>
        <v>0</v>
      </c>
      <c r="K7" s="18">
        <f ca="1">'Societal Readiness level'!H23</f>
        <v>0</v>
      </c>
    </row>
    <row r="8" spans="1:16" ht="15.5" thickTop="1" thickBot="1" x14ac:dyDescent="0.4">
      <c r="A8" s="59" t="s">
        <v>7</v>
      </c>
      <c r="B8" s="60">
        <f ca="1">SUM(C8:I8)</f>
        <v>0</v>
      </c>
      <c r="C8" s="17">
        <f ca="1">'Community Readiness level'!H5</f>
        <v>0</v>
      </c>
      <c r="D8" s="17">
        <f ca="1">'Community Readiness level'!H8</f>
        <v>0</v>
      </c>
      <c r="E8" s="17">
        <f ca="1">'Community Readiness level'!H10</f>
        <v>0</v>
      </c>
      <c r="F8" s="17">
        <f ca="1">'Community Readiness level'!H12</f>
        <v>0</v>
      </c>
      <c r="G8" s="17">
        <f ca="1">'Community Readiness level'!H13</f>
        <v>0</v>
      </c>
      <c r="H8" s="17">
        <f ca="1">'Community Readiness level'!H14</f>
        <v>0</v>
      </c>
      <c r="I8" s="17">
        <f ca="1">'Community Readiness level'!H15</f>
        <v>0</v>
      </c>
      <c r="J8" s="34"/>
      <c r="K8" s="35"/>
    </row>
    <row r="9" spans="1:16" ht="15.5" thickTop="1" thickBot="1" x14ac:dyDescent="0.4">
      <c r="A9" s="59" t="s">
        <v>8</v>
      </c>
      <c r="B9" s="60">
        <f ca="1">SUM(C9:K9)</f>
        <v>0</v>
      </c>
      <c r="C9" s="17">
        <f ca="1">'Regulatory Readiness level'!H5</f>
        <v>0</v>
      </c>
      <c r="D9" s="17">
        <f ca="1">'Regulatory Readiness level'!H7</f>
        <v>0</v>
      </c>
      <c r="E9" s="17">
        <f ca="1">'Regulatory Readiness level'!H11</f>
        <v>0</v>
      </c>
      <c r="F9" s="17">
        <f ca="1">'Regulatory Readiness level'!H13</f>
        <v>0</v>
      </c>
      <c r="G9" s="17">
        <f ca="1">'Regulatory Readiness level'!H15</f>
        <v>0</v>
      </c>
      <c r="H9" s="17">
        <f>'Regulatory Readiness level'!H17</f>
        <v>0</v>
      </c>
      <c r="I9" s="17">
        <f>'Regulatory Readiness level'!H18</f>
        <v>0</v>
      </c>
      <c r="J9" s="17">
        <f ca="1">'Regulatory Readiness level'!H19</f>
        <v>0</v>
      </c>
      <c r="K9" s="18">
        <f ca="1">'Regulatory Readiness level'!H21</f>
        <v>0</v>
      </c>
    </row>
    <row r="10" spans="1:16" ht="15" thickTop="1" x14ac:dyDescent="0.35"/>
  </sheetData>
  <mergeCells count="2">
    <mergeCell ref="A1:K1"/>
    <mergeCell ref="G2:K2"/>
  </mergeCells>
  <conditionalFormatting sqref="C6:K7 C8:I8">
    <cfRule type="cellIs" dxfId="15" priority="4" operator="equal">
      <formula>$E$3</formula>
    </cfRule>
    <cfRule type="cellIs" dxfId="14" priority="5" operator="equal">
      <formula>$D$3</formula>
    </cfRule>
    <cfRule type="cellIs" dxfId="13" priority="6" operator="equal">
      <formula>$C$3</formula>
    </cfRule>
  </conditionalFormatting>
  <conditionalFormatting sqref="C9:K9">
    <cfRule type="cellIs" dxfId="12" priority="1" operator="equal">
      <formula>$E$3</formula>
    </cfRule>
    <cfRule type="cellIs" dxfId="11" priority="2" operator="equal">
      <formula>$D$3</formula>
    </cfRule>
    <cfRule type="cellIs" dxfId="10" priority="3" operator="equal">
      <formula>$C$3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70F3-DDC8-462A-9870-203F5F90031D}">
  <sheetPr>
    <pageSetUpPr fitToPage="1"/>
  </sheetPr>
  <dimension ref="A1:H25"/>
  <sheetViews>
    <sheetView workbookViewId="0">
      <selection activeCell="D7" sqref="D7"/>
    </sheetView>
  </sheetViews>
  <sheetFormatPr defaultColWidth="8.7265625" defaultRowHeight="15" customHeight="1" x14ac:dyDescent="0.35"/>
  <cols>
    <col min="1" max="1" width="3" bestFit="1" customWidth="1"/>
    <col min="2" max="2" width="40.7265625" style="2" customWidth="1"/>
    <col min="3" max="3" width="27.7265625" style="2" hidden="1" customWidth="1"/>
    <col min="4" max="4" width="62.81640625" style="2" customWidth="1"/>
    <col min="5" max="5" width="23.81640625" style="2" bestFit="1" customWidth="1"/>
    <col min="6" max="6" width="57.1796875" style="2" customWidth="1"/>
    <col min="7" max="7" width="2.26953125" hidden="1" customWidth="1"/>
    <col min="8" max="8" width="9.1796875" hidden="1" customWidth="1"/>
  </cols>
  <sheetData>
    <row r="1" spans="1:8" ht="14.5" x14ac:dyDescent="0.35">
      <c r="A1" s="61"/>
      <c r="B1" s="121" t="s">
        <v>9</v>
      </c>
      <c r="C1" s="121"/>
      <c r="D1" s="121"/>
      <c r="E1" s="121"/>
      <c r="F1" s="121"/>
      <c r="G1" s="12" t="s">
        <v>10</v>
      </c>
      <c r="H1" s="13">
        <v>1</v>
      </c>
    </row>
    <row r="2" spans="1:8" ht="44.25" customHeight="1" x14ac:dyDescent="0.35">
      <c r="B2" s="122" t="s">
        <v>11</v>
      </c>
      <c r="C2" s="123"/>
      <c r="D2" s="123"/>
      <c r="E2" s="123"/>
      <c r="F2" s="123"/>
      <c r="G2" s="14"/>
      <c r="H2" s="15"/>
    </row>
    <row r="3" spans="1:8" ht="14.5" x14ac:dyDescent="0.35">
      <c r="B3" s="3" t="s">
        <v>12</v>
      </c>
      <c r="C3" s="1"/>
      <c r="D3" s="1"/>
      <c r="E3" s="1"/>
      <c r="F3" s="1"/>
      <c r="G3" s="14"/>
      <c r="H3" s="15"/>
    </row>
    <row r="4" spans="1:8" thickBot="1" x14ac:dyDescent="0.4">
      <c r="A4" s="62"/>
      <c r="B4" s="64" t="s">
        <v>13</v>
      </c>
      <c r="C4" s="65" t="s">
        <v>14</v>
      </c>
      <c r="D4" s="64" t="s">
        <v>15</v>
      </c>
      <c r="E4" s="64" t="s">
        <v>16</v>
      </c>
      <c r="F4" s="64" t="s">
        <v>17</v>
      </c>
      <c r="G4" s="14"/>
      <c r="H4" s="15"/>
    </row>
    <row r="5" spans="1:8" ht="41.5" customHeight="1" thickTop="1" x14ac:dyDescent="0.35">
      <c r="A5" s="104" t="s">
        <v>18</v>
      </c>
      <c r="B5" s="124" t="s">
        <v>19</v>
      </c>
      <c r="C5" s="43" t="s">
        <v>20</v>
      </c>
      <c r="D5" s="66" t="s">
        <v>21</v>
      </c>
      <c r="E5" s="10" t="s">
        <v>22</v>
      </c>
      <c r="F5" s="39"/>
      <c r="G5" s="14">
        <f ca="1">SUMIF(E5:E6,"Yes",$H$1)</f>
        <v>0</v>
      </c>
      <c r="H5" s="113">
        <f ca="1">((G5+G6)/2)*1</f>
        <v>0</v>
      </c>
    </row>
    <row r="6" spans="1:8" ht="44.5" customHeight="1" thickBot="1" x14ac:dyDescent="0.4">
      <c r="A6" s="105"/>
      <c r="B6" s="125"/>
      <c r="C6" s="44" t="s">
        <v>23</v>
      </c>
      <c r="D6" s="45" t="s">
        <v>24</v>
      </c>
      <c r="E6" s="63" t="s">
        <v>22</v>
      </c>
      <c r="F6" s="50"/>
      <c r="G6" s="14">
        <f t="shared" ref="G6:G21" ca="1" si="0">SUMIF(E6:E7,"Yes",$H$1)</f>
        <v>0</v>
      </c>
      <c r="H6" s="113"/>
    </row>
    <row r="7" spans="1:8" ht="37.15" customHeight="1" thickTop="1" x14ac:dyDescent="0.35">
      <c r="A7" s="105"/>
      <c r="B7" s="126" t="s">
        <v>25</v>
      </c>
      <c r="C7" s="46" t="s">
        <v>26</v>
      </c>
      <c r="D7" s="47" t="s">
        <v>27</v>
      </c>
      <c r="E7" s="10" t="s">
        <v>22</v>
      </c>
      <c r="F7" s="47"/>
      <c r="G7" s="14">
        <f t="shared" ca="1" si="0"/>
        <v>0</v>
      </c>
      <c r="H7" s="113">
        <f ca="1">((SUM(G7:G9)/3)*1)</f>
        <v>0</v>
      </c>
    </row>
    <row r="8" spans="1:8" ht="36" customHeight="1" x14ac:dyDescent="0.35">
      <c r="A8" s="105"/>
      <c r="B8" s="126"/>
      <c r="C8" s="48" t="s">
        <v>28</v>
      </c>
      <c r="D8" s="39" t="s">
        <v>29</v>
      </c>
      <c r="E8" s="11" t="s">
        <v>22</v>
      </c>
      <c r="F8" s="39"/>
      <c r="G8" s="14">
        <f t="shared" ca="1" si="0"/>
        <v>0</v>
      </c>
      <c r="H8" s="113"/>
    </row>
    <row r="9" spans="1:8" ht="32.5" customHeight="1" thickBot="1" x14ac:dyDescent="0.4">
      <c r="A9" s="105"/>
      <c r="B9" s="127"/>
      <c r="C9" s="49" t="s">
        <v>30</v>
      </c>
      <c r="D9" s="50" t="s">
        <v>31</v>
      </c>
      <c r="E9" s="63" t="s">
        <v>22</v>
      </c>
      <c r="F9" s="50"/>
      <c r="G9" s="14">
        <f t="shared" ca="1" si="0"/>
        <v>0</v>
      </c>
      <c r="H9" s="113"/>
    </row>
    <row r="10" spans="1:8" ht="47.5" customHeight="1" thickTop="1" x14ac:dyDescent="0.35">
      <c r="A10" s="105"/>
      <c r="B10" s="126" t="s">
        <v>32</v>
      </c>
      <c r="C10" s="47" t="s">
        <v>33</v>
      </c>
      <c r="D10" s="47" t="s">
        <v>34</v>
      </c>
      <c r="E10" s="10" t="s">
        <v>22</v>
      </c>
      <c r="F10" s="47"/>
      <c r="G10" s="14">
        <f t="shared" ca="1" si="0"/>
        <v>0</v>
      </c>
      <c r="H10" s="113">
        <f ca="1">((SUM(G10:G11)/2)*1)</f>
        <v>0</v>
      </c>
    </row>
    <row r="11" spans="1:8" ht="37.9" customHeight="1" thickBot="1" x14ac:dyDescent="0.4">
      <c r="A11" s="105"/>
      <c r="B11" s="128"/>
      <c r="C11" s="6" t="s">
        <v>35</v>
      </c>
      <c r="D11" s="6" t="s">
        <v>36</v>
      </c>
      <c r="E11" s="63" t="s">
        <v>22</v>
      </c>
      <c r="F11" s="50"/>
      <c r="G11" s="14">
        <f t="shared" ca="1" si="0"/>
        <v>0</v>
      </c>
      <c r="H11" s="113"/>
    </row>
    <row r="12" spans="1:8" ht="45.75" customHeight="1" thickTop="1" x14ac:dyDescent="0.35">
      <c r="A12" s="106" t="s">
        <v>37</v>
      </c>
      <c r="B12" s="131" t="s">
        <v>38</v>
      </c>
      <c r="C12" s="47" t="s">
        <v>39</v>
      </c>
      <c r="D12" s="47" t="s">
        <v>40</v>
      </c>
      <c r="E12" s="10" t="s">
        <v>22</v>
      </c>
      <c r="F12" s="47"/>
      <c r="G12" s="14">
        <f t="shared" ca="1" si="0"/>
        <v>0</v>
      </c>
      <c r="H12" s="113">
        <f ca="1">((SUM(G12:G13)/2)*1)</f>
        <v>0</v>
      </c>
    </row>
    <row r="13" spans="1:8" ht="44.15" customHeight="1" thickBot="1" x14ac:dyDescent="0.4">
      <c r="A13" s="107"/>
      <c r="B13" s="132"/>
      <c r="C13" s="6" t="s">
        <v>41</v>
      </c>
      <c r="D13" s="6" t="s">
        <v>42</v>
      </c>
      <c r="E13" s="63" t="s">
        <v>22</v>
      </c>
      <c r="F13" s="6"/>
      <c r="G13" s="14">
        <f t="shared" ca="1" si="0"/>
        <v>0</v>
      </c>
      <c r="H13" s="113"/>
    </row>
    <row r="14" spans="1:8" ht="61.9" customHeight="1" thickTop="1" x14ac:dyDescent="0.35">
      <c r="A14" s="107"/>
      <c r="B14" s="133" t="s">
        <v>43</v>
      </c>
      <c r="C14" s="47" t="s">
        <v>44</v>
      </c>
      <c r="D14" s="47" t="s">
        <v>45</v>
      </c>
      <c r="E14" s="10" t="s">
        <v>22</v>
      </c>
      <c r="F14" s="47"/>
      <c r="G14" s="14">
        <f t="shared" ca="1" si="0"/>
        <v>0</v>
      </c>
      <c r="H14" s="113">
        <f ca="1">((SUM(G14:G15)/2)*1)</f>
        <v>0</v>
      </c>
    </row>
    <row r="15" spans="1:8" ht="59.5" customHeight="1" thickBot="1" x14ac:dyDescent="0.4">
      <c r="A15" s="107"/>
      <c r="B15" s="132"/>
      <c r="C15" s="6" t="s">
        <v>46</v>
      </c>
      <c r="D15" s="6" t="s">
        <v>47</v>
      </c>
      <c r="E15" s="63" t="s">
        <v>22</v>
      </c>
      <c r="F15" s="5"/>
      <c r="G15" s="14">
        <f t="shared" ca="1" si="0"/>
        <v>0</v>
      </c>
      <c r="H15" s="113"/>
    </row>
    <row r="16" spans="1:8" ht="55.5" customHeight="1" thickTop="1" x14ac:dyDescent="0.35">
      <c r="A16" s="107"/>
      <c r="B16" s="134" t="s">
        <v>48</v>
      </c>
      <c r="C16" s="47" t="s">
        <v>49</v>
      </c>
      <c r="D16" s="47" t="s">
        <v>50</v>
      </c>
      <c r="E16" s="10" t="s">
        <v>22</v>
      </c>
      <c r="F16" s="7"/>
      <c r="G16" s="14">
        <f t="shared" ca="1" si="0"/>
        <v>0</v>
      </c>
      <c r="H16" s="113">
        <f ca="1">((SUM(G16:G17)/2)*1)</f>
        <v>0</v>
      </c>
    </row>
    <row r="17" spans="1:8" ht="55.5" customHeight="1" thickBot="1" x14ac:dyDescent="0.4">
      <c r="A17" s="107"/>
      <c r="B17" s="132"/>
      <c r="C17" s="6" t="s">
        <v>51</v>
      </c>
      <c r="D17" s="6" t="s">
        <v>52</v>
      </c>
      <c r="E17" s="63" t="s">
        <v>22</v>
      </c>
      <c r="F17" s="5"/>
      <c r="G17" s="14">
        <f t="shared" ca="1" si="0"/>
        <v>0</v>
      </c>
      <c r="H17" s="113"/>
    </row>
    <row r="18" spans="1:8" ht="45.65" customHeight="1" thickTop="1" x14ac:dyDescent="0.35">
      <c r="A18" s="108" t="s">
        <v>53</v>
      </c>
      <c r="B18" s="134" t="s">
        <v>54</v>
      </c>
      <c r="C18" s="47" t="s">
        <v>55</v>
      </c>
      <c r="D18" s="47" t="s">
        <v>56</v>
      </c>
      <c r="E18" s="10" t="s">
        <v>22</v>
      </c>
      <c r="F18" s="7"/>
      <c r="G18" s="14">
        <f t="shared" ca="1" si="0"/>
        <v>0</v>
      </c>
      <c r="H18" s="113">
        <f ca="1">((SUM(G18:G20)/3)*1)</f>
        <v>0</v>
      </c>
    </row>
    <row r="19" spans="1:8" ht="42" customHeight="1" x14ac:dyDescent="0.35">
      <c r="A19" s="109"/>
      <c r="B19" s="133"/>
      <c r="C19" s="39" t="s">
        <v>57</v>
      </c>
      <c r="D19" s="39" t="s">
        <v>58</v>
      </c>
      <c r="E19" s="11" t="s">
        <v>22</v>
      </c>
      <c r="F19" s="10"/>
      <c r="G19" s="14">
        <f t="shared" ca="1" si="0"/>
        <v>0</v>
      </c>
      <c r="H19" s="113"/>
    </row>
    <row r="20" spans="1:8" ht="38.25" customHeight="1" thickBot="1" x14ac:dyDescent="0.4">
      <c r="A20" s="109"/>
      <c r="B20" s="132"/>
      <c r="C20" s="6" t="s">
        <v>59</v>
      </c>
      <c r="D20" s="6" t="s">
        <v>60</v>
      </c>
      <c r="E20" s="63" t="s">
        <v>22</v>
      </c>
      <c r="F20" s="5"/>
      <c r="G20" s="14">
        <f t="shared" ca="1" si="0"/>
        <v>0</v>
      </c>
      <c r="H20" s="113"/>
    </row>
    <row r="21" spans="1:8" ht="55.15" customHeight="1" thickTop="1" x14ac:dyDescent="0.35">
      <c r="A21" s="109"/>
      <c r="B21" s="135" t="s">
        <v>61</v>
      </c>
      <c r="C21" s="47" t="s">
        <v>62</v>
      </c>
      <c r="D21" s="47" t="s">
        <v>63</v>
      </c>
      <c r="E21" s="10" t="s">
        <v>22</v>
      </c>
      <c r="F21" s="7"/>
      <c r="G21" s="14">
        <f t="shared" ca="1" si="0"/>
        <v>0</v>
      </c>
      <c r="H21" s="113">
        <f ca="1">((SUM(G21:G22)/2)*1)</f>
        <v>0</v>
      </c>
    </row>
    <row r="22" spans="1:8" ht="53.5" customHeight="1" thickBot="1" x14ac:dyDescent="0.4">
      <c r="A22" s="110"/>
      <c r="B22" s="132"/>
      <c r="C22" s="6" t="s">
        <v>64</v>
      </c>
      <c r="D22" s="6" t="s">
        <v>65</v>
      </c>
      <c r="E22" s="63" t="s">
        <v>22</v>
      </c>
      <c r="F22" s="5"/>
      <c r="G22" s="14">
        <f ca="1">SUMIF(E22:E23,"Yes",$H$1)</f>
        <v>0</v>
      </c>
      <c r="H22" s="113"/>
    </row>
    <row r="23" spans="1:8" ht="45" customHeight="1" thickTop="1" x14ac:dyDescent="0.35">
      <c r="A23" s="111" t="s">
        <v>66</v>
      </c>
      <c r="B23" s="129" t="s">
        <v>67</v>
      </c>
      <c r="C23" s="117" t="s">
        <v>68</v>
      </c>
      <c r="D23" s="119" t="s">
        <v>69</v>
      </c>
      <c r="E23" s="10" t="s">
        <v>22</v>
      </c>
      <c r="F23" s="115"/>
      <c r="G23" s="14">
        <f ca="1">SUMIF(E23:E24,"Yes",$H$1)</f>
        <v>0</v>
      </c>
      <c r="H23" s="113">
        <f ca="1">((SUM(G23,G24)/2)*1)</f>
        <v>0</v>
      </c>
    </row>
    <row r="24" spans="1:8" ht="55.9" customHeight="1" thickBot="1" x14ac:dyDescent="0.4">
      <c r="A24" s="112"/>
      <c r="B24" s="130"/>
      <c r="C24" s="118"/>
      <c r="D24" s="120"/>
      <c r="E24" s="63" t="s">
        <v>22</v>
      </c>
      <c r="F24" s="116"/>
      <c r="G24" s="14">
        <f ca="1">SUMIF(E24:E25,"Yes",$H$1)</f>
        <v>0</v>
      </c>
      <c r="H24" s="114"/>
    </row>
    <row r="25" spans="1:8" thickTop="1" x14ac:dyDescent="0.35">
      <c r="B25" s="8"/>
    </row>
  </sheetData>
  <mergeCells count="27">
    <mergeCell ref="B23:B24"/>
    <mergeCell ref="B12:B13"/>
    <mergeCell ref="B14:B15"/>
    <mergeCell ref="B16:B17"/>
    <mergeCell ref="B18:B20"/>
    <mergeCell ref="B21:B22"/>
    <mergeCell ref="B1:F1"/>
    <mergeCell ref="B2:F2"/>
    <mergeCell ref="B5:B6"/>
    <mergeCell ref="B7:B9"/>
    <mergeCell ref="B10:B11"/>
    <mergeCell ref="A5:A11"/>
    <mergeCell ref="A12:A17"/>
    <mergeCell ref="A18:A22"/>
    <mergeCell ref="A23:A24"/>
    <mergeCell ref="H21:H22"/>
    <mergeCell ref="H23:H24"/>
    <mergeCell ref="H7:H9"/>
    <mergeCell ref="H10:H11"/>
    <mergeCell ref="H12:H13"/>
    <mergeCell ref="H14:H15"/>
    <mergeCell ref="H16:H17"/>
    <mergeCell ref="H18:H20"/>
    <mergeCell ref="H5:H6"/>
    <mergeCell ref="F23:F24"/>
    <mergeCell ref="C23:C24"/>
    <mergeCell ref="D23:D24"/>
  </mergeCells>
  <conditionalFormatting sqref="E5:E24">
    <cfRule type="cellIs" dxfId="9" priority="1" operator="equal">
      <formula>"Nee"</formula>
    </cfRule>
    <cfRule type="cellIs" dxfId="8" priority="2" operator="equal">
      <formula>"Ja"</formula>
    </cfRule>
  </conditionalFormatting>
  <dataValidations count="1">
    <dataValidation type="list" allowBlank="1" showInputMessage="1" showErrorMessage="1" sqref="E5:E24" xr:uid="{D109C573-3F9A-47EE-9AB5-72B8C70825E6}">
      <formula1>"Choose your answer here, Yes, No"</formula1>
    </dataValidation>
  </dataValidations>
  <pageMargins left="0.7" right="0.7" top="0.75" bottom="0.75" header="0.3" footer="0.3"/>
  <pageSetup paperSize="9" scale="33"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094A1-2012-410B-BA30-C83043198E32}">
  <sheetPr>
    <pageSetUpPr fitToPage="1"/>
  </sheetPr>
  <dimension ref="A1:H25"/>
  <sheetViews>
    <sheetView workbookViewId="0">
      <selection activeCell="D12" sqref="D12"/>
    </sheetView>
  </sheetViews>
  <sheetFormatPr defaultColWidth="8.7265625" defaultRowHeight="15" customHeight="1" x14ac:dyDescent="0.35"/>
  <cols>
    <col min="1" max="1" width="2.26953125" bestFit="1" customWidth="1"/>
    <col min="2" max="2" width="47.453125" style="2" customWidth="1"/>
    <col min="3" max="3" width="27.7265625" style="2" hidden="1" customWidth="1"/>
    <col min="4" max="4" width="58.26953125" style="2" customWidth="1"/>
    <col min="5" max="5" width="24.81640625" style="2" customWidth="1"/>
    <col min="6" max="6" width="61.7265625" style="2" customWidth="1"/>
    <col min="7" max="7" width="0.26953125" customWidth="1"/>
    <col min="8" max="8" width="0.1796875" customWidth="1"/>
  </cols>
  <sheetData>
    <row r="1" spans="1:8" ht="14.5" x14ac:dyDescent="0.35">
      <c r="A1" s="61"/>
      <c r="B1" s="121" t="s">
        <v>70</v>
      </c>
      <c r="C1" s="121"/>
      <c r="D1" s="121"/>
      <c r="E1" s="121"/>
      <c r="F1" s="121"/>
      <c r="G1" s="12" t="s">
        <v>10</v>
      </c>
      <c r="H1" s="13">
        <v>1</v>
      </c>
    </row>
    <row r="2" spans="1:8" ht="44.25" customHeight="1" x14ac:dyDescent="0.35">
      <c r="B2" s="123" t="s">
        <v>71</v>
      </c>
      <c r="C2" s="123"/>
      <c r="D2" s="123"/>
      <c r="E2" s="123"/>
      <c r="F2" s="123"/>
      <c r="G2" s="14"/>
      <c r="H2" s="15"/>
    </row>
    <row r="3" spans="1:8" ht="14.5" x14ac:dyDescent="0.35">
      <c r="B3" s="3" t="s">
        <v>12</v>
      </c>
      <c r="C3" s="1"/>
      <c r="D3" s="1"/>
      <c r="E3" s="1"/>
      <c r="F3" s="1"/>
      <c r="G3" s="14"/>
      <c r="H3" s="15"/>
    </row>
    <row r="4" spans="1:8" thickBot="1" x14ac:dyDescent="0.4">
      <c r="A4" s="62"/>
      <c r="B4" s="64" t="s">
        <v>13</v>
      </c>
      <c r="C4" s="64" t="s">
        <v>14</v>
      </c>
      <c r="D4" s="65" t="s">
        <v>15</v>
      </c>
      <c r="E4" s="64" t="s">
        <v>16</v>
      </c>
      <c r="F4" s="64" t="s">
        <v>17</v>
      </c>
      <c r="H4" s="15"/>
    </row>
    <row r="5" spans="1:8" ht="31.9" customHeight="1" thickTop="1" x14ac:dyDescent="0.35">
      <c r="A5" s="136" t="s">
        <v>18</v>
      </c>
      <c r="B5" s="145" t="s">
        <v>72</v>
      </c>
      <c r="C5" s="7" t="s">
        <v>73</v>
      </c>
      <c r="D5" s="41" t="s">
        <v>74</v>
      </c>
      <c r="E5" s="10" t="s">
        <v>22</v>
      </c>
      <c r="F5" s="47"/>
      <c r="G5">
        <f t="shared" ref="G5:G24" ca="1" si="0">SUMIF(E5:E6,"Yes",$H$1)</f>
        <v>0</v>
      </c>
      <c r="H5" s="113">
        <f ca="1">((G5+G6)/2)*1</f>
        <v>0</v>
      </c>
    </row>
    <row r="6" spans="1:8" ht="36.25" customHeight="1" thickBot="1" x14ac:dyDescent="0.4">
      <c r="A6" s="137"/>
      <c r="B6" s="146"/>
      <c r="C6" s="5" t="s">
        <v>75</v>
      </c>
      <c r="D6" s="6" t="s">
        <v>76</v>
      </c>
      <c r="E6" s="63" t="s">
        <v>22</v>
      </c>
      <c r="F6" s="6"/>
      <c r="G6">
        <f t="shared" ca="1" si="0"/>
        <v>0</v>
      </c>
      <c r="H6" s="113"/>
    </row>
    <row r="7" spans="1:8" ht="38.5" customHeight="1" thickTop="1" x14ac:dyDescent="0.35">
      <c r="A7" s="137"/>
      <c r="B7" s="142" t="s">
        <v>77</v>
      </c>
      <c r="C7" s="7" t="s">
        <v>78</v>
      </c>
      <c r="D7" s="47" t="s">
        <v>79</v>
      </c>
      <c r="E7" s="10" t="s">
        <v>22</v>
      </c>
      <c r="F7" s="47"/>
      <c r="G7">
        <f t="shared" ca="1" si="0"/>
        <v>0</v>
      </c>
      <c r="H7" s="113">
        <f ca="1">((SUM(G7:G10)/4)*1)</f>
        <v>0</v>
      </c>
    </row>
    <row r="8" spans="1:8" ht="39" customHeight="1" x14ac:dyDescent="0.35">
      <c r="A8" s="137"/>
      <c r="B8" s="147"/>
      <c r="C8" s="4" t="s">
        <v>80</v>
      </c>
      <c r="D8" s="51" t="s">
        <v>81</v>
      </c>
      <c r="E8" s="11" t="s">
        <v>22</v>
      </c>
      <c r="F8" s="51"/>
      <c r="G8">
        <f t="shared" ca="1" si="0"/>
        <v>0</v>
      </c>
      <c r="H8" s="113"/>
    </row>
    <row r="9" spans="1:8" ht="40.15" customHeight="1" x14ac:dyDescent="0.35">
      <c r="A9" s="137"/>
      <c r="B9" s="147"/>
      <c r="C9" s="4" t="s">
        <v>82</v>
      </c>
      <c r="D9" s="51" t="s">
        <v>83</v>
      </c>
      <c r="E9" s="11" t="s">
        <v>22</v>
      </c>
      <c r="F9" s="51"/>
      <c r="G9">
        <f t="shared" ca="1" si="0"/>
        <v>0</v>
      </c>
      <c r="H9" s="113"/>
    </row>
    <row r="10" spans="1:8" ht="39" customHeight="1" thickBot="1" x14ac:dyDescent="0.4">
      <c r="A10" s="137"/>
      <c r="B10" s="148"/>
      <c r="C10" s="5" t="s">
        <v>84</v>
      </c>
      <c r="D10" s="6" t="s">
        <v>85</v>
      </c>
      <c r="E10" s="63" t="s">
        <v>22</v>
      </c>
      <c r="F10" s="6"/>
      <c r="G10">
        <f t="shared" ca="1" si="0"/>
        <v>0</v>
      </c>
      <c r="H10" s="113"/>
    </row>
    <row r="11" spans="1:8" ht="48" customHeight="1" thickTop="1" x14ac:dyDescent="0.35">
      <c r="A11" s="137"/>
      <c r="B11" s="143" t="s">
        <v>86</v>
      </c>
      <c r="C11" s="47" t="s">
        <v>87</v>
      </c>
      <c r="D11" s="47" t="s">
        <v>88</v>
      </c>
      <c r="E11" s="10" t="s">
        <v>22</v>
      </c>
      <c r="F11" s="51"/>
      <c r="G11">
        <f t="shared" ca="1" si="0"/>
        <v>0</v>
      </c>
      <c r="H11" s="113">
        <f ca="1">((SUM(G11:G12)/2)*1)</f>
        <v>0</v>
      </c>
    </row>
    <row r="12" spans="1:8" ht="51" customHeight="1" thickBot="1" x14ac:dyDescent="0.4">
      <c r="A12" s="137"/>
      <c r="B12" s="149"/>
      <c r="C12" s="6" t="s">
        <v>89</v>
      </c>
      <c r="D12" s="6" t="s">
        <v>90</v>
      </c>
      <c r="E12" s="63" t="s">
        <v>22</v>
      </c>
      <c r="F12" s="51"/>
      <c r="G12">
        <f t="shared" ca="1" si="0"/>
        <v>0</v>
      </c>
      <c r="H12" s="113"/>
    </row>
    <row r="13" spans="1:8" ht="49.9" customHeight="1" thickTop="1" x14ac:dyDescent="0.35">
      <c r="A13" s="138" t="s">
        <v>37</v>
      </c>
      <c r="B13" s="143" t="s">
        <v>91</v>
      </c>
      <c r="C13" s="7" t="s">
        <v>78</v>
      </c>
      <c r="D13" s="47" t="s">
        <v>92</v>
      </c>
      <c r="E13" s="10" t="s">
        <v>22</v>
      </c>
      <c r="F13" s="7"/>
      <c r="G13">
        <f t="shared" ca="1" si="0"/>
        <v>0</v>
      </c>
      <c r="H13" s="113">
        <f ca="1">((SUM(G13:G14)/2)*1)</f>
        <v>0</v>
      </c>
    </row>
    <row r="14" spans="1:8" ht="45" customHeight="1" thickBot="1" x14ac:dyDescent="0.4">
      <c r="A14" s="138"/>
      <c r="B14" s="130"/>
      <c r="C14" s="5" t="s">
        <v>80</v>
      </c>
      <c r="D14" s="6" t="s">
        <v>93</v>
      </c>
      <c r="E14" s="63" t="s">
        <v>22</v>
      </c>
      <c r="F14" s="5"/>
      <c r="G14">
        <f t="shared" ca="1" si="0"/>
        <v>0</v>
      </c>
      <c r="H14" s="113"/>
    </row>
    <row r="15" spans="1:8" ht="44.25" customHeight="1" thickTop="1" x14ac:dyDescent="0.35">
      <c r="A15" s="138"/>
      <c r="B15" s="142" t="s">
        <v>94</v>
      </c>
      <c r="C15" s="7" t="s">
        <v>95</v>
      </c>
      <c r="D15" s="47" t="s">
        <v>96</v>
      </c>
      <c r="E15" s="10" t="s">
        <v>22</v>
      </c>
      <c r="F15" s="7"/>
      <c r="G15">
        <f t="shared" ca="1" si="0"/>
        <v>0</v>
      </c>
      <c r="H15" s="113">
        <f ca="1">((SUM(G15:G16)/2)*1)</f>
        <v>0</v>
      </c>
    </row>
    <row r="16" spans="1:8" ht="44.25" customHeight="1" thickBot="1" x14ac:dyDescent="0.4">
      <c r="A16" s="138"/>
      <c r="B16" s="130"/>
      <c r="C16" s="5" t="s">
        <v>97</v>
      </c>
      <c r="D16" s="6" t="s">
        <v>98</v>
      </c>
      <c r="E16" s="63" t="s">
        <v>22</v>
      </c>
      <c r="F16" s="5"/>
      <c r="G16">
        <f t="shared" ca="1" si="0"/>
        <v>0</v>
      </c>
      <c r="H16" s="113"/>
    </row>
    <row r="17" spans="1:8" ht="54.65" customHeight="1" thickTop="1" x14ac:dyDescent="0.35">
      <c r="A17" s="139" t="s">
        <v>53</v>
      </c>
      <c r="B17" s="144" t="s">
        <v>99</v>
      </c>
      <c r="C17" s="7" t="s">
        <v>100</v>
      </c>
      <c r="D17" s="47" t="s">
        <v>101</v>
      </c>
      <c r="E17" s="10" t="s">
        <v>22</v>
      </c>
      <c r="F17" s="7"/>
      <c r="G17">
        <f t="shared" ca="1" si="0"/>
        <v>0</v>
      </c>
      <c r="H17" s="113">
        <f ca="1">((SUM(G17:G18)/2)*1)</f>
        <v>0</v>
      </c>
    </row>
    <row r="18" spans="1:8" ht="51" customHeight="1" thickBot="1" x14ac:dyDescent="0.4">
      <c r="A18" s="139"/>
      <c r="B18" s="130"/>
      <c r="C18" s="5" t="s">
        <v>102</v>
      </c>
      <c r="D18" s="6" t="s">
        <v>103</v>
      </c>
      <c r="E18" s="63" t="s">
        <v>22</v>
      </c>
      <c r="F18" s="5"/>
      <c r="G18">
        <f t="shared" ca="1" si="0"/>
        <v>0</v>
      </c>
      <c r="H18" s="113"/>
    </row>
    <row r="19" spans="1:8" ht="45.75" customHeight="1" thickTop="1" x14ac:dyDescent="0.35">
      <c r="A19" s="139"/>
      <c r="B19" s="142" t="s">
        <v>104</v>
      </c>
      <c r="C19" s="7" t="s">
        <v>105</v>
      </c>
      <c r="D19" s="47" t="s">
        <v>106</v>
      </c>
      <c r="E19" s="10" t="s">
        <v>22</v>
      </c>
      <c r="F19" s="7"/>
      <c r="G19">
        <f t="shared" ca="1" si="0"/>
        <v>0</v>
      </c>
      <c r="H19" s="113">
        <f ca="1">((SUM(G19:G20)/2)*1)</f>
        <v>0</v>
      </c>
    </row>
    <row r="20" spans="1:8" ht="41.15" customHeight="1" thickBot="1" x14ac:dyDescent="0.4">
      <c r="A20" s="139"/>
      <c r="B20" s="130"/>
      <c r="C20" s="5" t="s">
        <v>107</v>
      </c>
      <c r="D20" s="6" t="s">
        <v>108</v>
      </c>
      <c r="E20" s="63" t="s">
        <v>22</v>
      </c>
      <c r="F20" s="5"/>
      <c r="G20">
        <f t="shared" ca="1" si="0"/>
        <v>0</v>
      </c>
      <c r="H20" s="113"/>
    </row>
    <row r="21" spans="1:8" ht="39" customHeight="1" thickTop="1" x14ac:dyDescent="0.35">
      <c r="A21" s="140" t="s">
        <v>109</v>
      </c>
      <c r="B21" s="142" t="s">
        <v>110</v>
      </c>
      <c r="C21" s="9" t="s">
        <v>111</v>
      </c>
      <c r="D21" s="47" t="s">
        <v>112</v>
      </c>
      <c r="E21" s="10" t="s">
        <v>22</v>
      </c>
      <c r="F21" s="7"/>
      <c r="G21">
        <f t="shared" ca="1" si="0"/>
        <v>0</v>
      </c>
      <c r="H21" s="113">
        <f ca="1">((SUM(G21:G22)/2)*1)</f>
        <v>0</v>
      </c>
    </row>
    <row r="22" spans="1:8" ht="39" customHeight="1" thickBot="1" x14ac:dyDescent="0.4">
      <c r="A22" s="140"/>
      <c r="B22" s="130"/>
      <c r="C22" s="52" t="s">
        <v>113</v>
      </c>
      <c r="D22" s="6" t="s">
        <v>114</v>
      </c>
      <c r="E22" s="63" t="s">
        <v>22</v>
      </c>
      <c r="F22" s="5"/>
      <c r="G22">
        <f t="shared" ca="1" si="0"/>
        <v>0</v>
      </c>
      <c r="H22" s="113"/>
    </row>
    <row r="23" spans="1:8" ht="27" customHeight="1" thickTop="1" x14ac:dyDescent="0.35">
      <c r="A23" s="141"/>
      <c r="B23" s="142" t="s">
        <v>115</v>
      </c>
      <c r="C23" s="7" t="s">
        <v>116</v>
      </c>
      <c r="D23" s="47" t="s">
        <v>117</v>
      </c>
      <c r="E23" s="10" t="s">
        <v>22</v>
      </c>
      <c r="F23" s="7"/>
      <c r="G23">
        <f t="shared" ca="1" si="0"/>
        <v>0</v>
      </c>
      <c r="H23" s="113">
        <f ca="1">((SUM(G23,G24)/2)*1)</f>
        <v>0</v>
      </c>
    </row>
    <row r="24" spans="1:8" ht="27" customHeight="1" thickBot="1" x14ac:dyDescent="0.4">
      <c r="A24" s="141"/>
      <c r="B24" s="130"/>
      <c r="C24" s="5" t="s">
        <v>118</v>
      </c>
      <c r="D24" s="6" t="s">
        <v>119</v>
      </c>
      <c r="E24" s="63" t="s">
        <v>22</v>
      </c>
      <c r="F24" s="5"/>
      <c r="G24">
        <f t="shared" ca="1" si="0"/>
        <v>0</v>
      </c>
      <c r="H24" s="114"/>
    </row>
    <row r="25" spans="1:8" thickTop="1" x14ac:dyDescent="0.35"/>
  </sheetData>
  <mergeCells count="24">
    <mergeCell ref="B1:F1"/>
    <mergeCell ref="B2:F2"/>
    <mergeCell ref="H5:H6"/>
    <mergeCell ref="H7:H10"/>
    <mergeCell ref="H11:H12"/>
    <mergeCell ref="B5:B6"/>
    <mergeCell ref="B7:B10"/>
    <mergeCell ref="B11:B12"/>
    <mergeCell ref="A5:A12"/>
    <mergeCell ref="A13:A16"/>
    <mergeCell ref="A17:A20"/>
    <mergeCell ref="A21:A24"/>
    <mergeCell ref="H13:H14"/>
    <mergeCell ref="H23:H24"/>
    <mergeCell ref="H21:H22"/>
    <mergeCell ref="H19:H20"/>
    <mergeCell ref="H17:H18"/>
    <mergeCell ref="H15:H16"/>
    <mergeCell ref="B23:B24"/>
    <mergeCell ref="B13:B14"/>
    <mergeCell ref="B15:B16"/>
    <mergeCell ref="B17:B18"/>
    <mergeCell ref="B19:B20"/>
    <mergeCell ref="B21:B22"/>
  </mergeCells>
  <conditionalFormatting sqref="E5:E24">
    <cfRule type="cellIs" dxfId="7" priority="1" operator="equal">
      <formula>"Nee"</formula>
    </cfRule>
    <cfRule type="cellIs" dxfId="6" priority="2" operator="equal">
      <formula>"Ja"</formula>
    </cfRule>
  </conditionalFormatting>
  <dataValidations count="1">
    <dataValidation type="list" allowBlank="1" showInputMessage="1" showErrorMessage="1" sqref="E5:E24" xr:uid="{0A81E172-E270-4E19-8D05-5ADA778D2C10}">
      <formula1>"Choose your answer here, Yes, No"</formula1>
    </dataValidation>
  </dataValidations>
  <pageMargins left="0.7" right="0.7" top="0.75" bottom="0.75" header="0.3" footer="0.3"/>
  <pageSetup paperSize="9" scale="31"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408FB-3AD6-4DEA-9544-CE6CFB3A41D7}">
  <sheetPr>
    <pageSetUpPr fitToPage="1"/>
  </sheetPr>
  <dimension ref="A1:H23"/>
  <sheetViews>
    <sheetView workbookViewId="0">
      <selection activeCell="B27" sqref="B27"/>
    </sheetView>
  </sheetViews>
  <sheetFormatPr defaultColWidth="8.7265625" defaultRowHeight="15" customHeight="1" x14ac:dyDescent="0.35"/>
  <cols>
    <col min="1" max="1" width="2.26953125" bestFit="1" customWidth="1"/>
    <col min="2" max="2" width="47.453125" style="2" customWidth="1"/>
    <col min="3" max="3" width="27.7265625" style="2" hidden="1" customWidth="1"/>
    <col min="4" max="4" width="62.1796875" style="2" customWidth="1"/>
    <col min="5" max="5" width="23.81640625" style="2" bestFit="1" customWidth="1"/>
    <col min="6" max="6" width="57" style="2" customWidth="1"/>
    <col min="7" max="7" width="0" hidden="1" customWidth="1"/>
    <col min="8" max="8" width="0.1796875" hidden="1" customWidth="1"/>
  </cols>
  <sheetData>
    <row r="1" spans="1:8" thickBot="1" x14ac:dyDescent="0.4">
      <c r="A1" s="61"/>
      <c r="B1" s="121" t="s">
        <v>120</v>
      </c>
      <c r="C1" s="121"/>
      <c r="D1" s="121"/>
      <c r="E1" s="121"/>
      <c r="F1" s="121"/>
      <c r="G1" s="12" t="s">
        <v>10</v>
      </c>
      <c r="H1" s="13">
        <v>1</v>
      </c>
    </row>
    <row r="2" spans="1:8" ht="44.25" customHeight="1" thickTop="1" x14ac:dyDescent="0.35">
      <c r="B2" s="123" t="s">
        <v>121</v>
      </c>
      <c r="C2" s="123"/>
      <c r="D2" s="123"/>
      <c r="E2" s="123"/>
      <c r="F2" s="123"/>
      <c r="G2" s="14"/>
      <c r="H2" s="15"/>
    </row>
    <row r="3" spans="1:8" ht="14.5" x14ac:dyDescent="0.35">
      <c r="B3" s="3" t="s">
        <v>12</v>
      </c>
      <c r="C3" s="1"/>
      <c r="D3" s="1"/>
      <c r="E3" s="1"/>
      <c r="F3" s="1"/>
      <c r="G3" s="14"/>
      <c r="H3" s="15"/>
    </row>
    <row r="4" spans="1:8" thickBot="1" x14ac:dyDescent="0.4">
      <c r="A4" s="67"/>
      <c r="B4" s="65" t="s">
        <v>13</v>
      </c>
      <c r="C4" s="64" t="s">
        <v>14</v>
      </c>
      <c r="D4" s="65" t="s">
        <v>15</v>
      </c>
      <c r="E4" s="64" t="s">
        <v>16</v>
      </c>
      <c r="F4" s="64" t="s">
        <v>17</v>
      </c>
      <c r="H4" s="15"/>
    </row>
    <row r="5" spans="1:8" ht="30.65" customHeight="1" thickTop="1" x14ac:dyDescent="0.35">
      <c r="A5" s="137" t="s">
        <v>18</v>
      </c>
      <c r="B5" s="145" t="s">
        <v>122</v>
      </c>
      <c r="C5" s="7" t="s">
        <v>73</v>
      </c>
      <c r="D5" s="41" t="s">
        <v>123</v>
      </c>
      <c r="E5" s="10" t="s">
        <v>22</v>
      </c>
      <c r="F5" s="47"/>
      <c r="G5">
        <f ca="1">SUMIF(E5:E6,"Yes",$H$1)</f>
        <v>0</v>
      </c>
      <c r="H5" s="113">
        <f ca="1">((G5+G6)/2)*1</f>
        <v>0</v>
      </c>
    </row>
    <row r="6" spans="1:8" ht="40.9" customHeight="1" thickBot="1" x14ac:dyDescent="0.4">
      <c r="A6" s="137"/>
      <c r="B6" s="146"/>
      <c r="C6" s="5" t="s">
        <v>75</v>
      </c>
      <c r="D6" s="6" t="s">
        <v>124</v>
      </c>
      <c r="E6" s="63" t="s">
        <v>22</v>
      </c>
      <c r="F6" s="6"/>
      <c r="G6">
        <f t="shared" ref="G6:G22" ca="1" si="0">SUMIF(E6:E7,"Yes",$H$1)</f>
        <v>0</v>
      </c>
      <c r="H6" s="113"/>
    </row>
    <row r="7" spans="1:8" ht="35.5" customHeight="1" thickTop="1" x14ac:dyDescent="0.35">
      <c r="A7" s="137"/>
      <c r="B7" s="143" t="s">
        <v>125</v>
      </c>
      <c r="C7" s="7" t="s">
        <v>78</v>
      </c>
      <c r="D7" s="47" t="s">
        <v>126</v>
      </c>
      <c r="E7" s="10" t="s">
        <v>22</v>
      </c>
      <c r="F7" s="47"/>
      <c r="G7">
        <f t="shared" ca="1" si="0"/>
        <v>0</v>
      </c>
      <c r="H7" s="113">
        <f ca="1">((SUM(G7:G10)/4)*1)</f>
        <v>0</v>
      </c>
    </row>
    <row r="8" spans="1:8" ht="34" customHeight="1" x14ac:dyDescent="0.35">
      <c r="A8" s="137"/>
      <c r="B8" s="147"/>
      <c r="C8" s="4" t="s">
        <v>80</v>
      </c>
      <c r="D8" s="51" t="s">
        <v>127</v>
      </c>
      <c r="E8" s="11" t="s">
        <v>22</v>
      </c>
      <c r="F8" s="47"/>
      <c r="G8">
        <f t="shared" ca="1" si="0"/>
        <v>0</v>
      </c>
      <c r="H8" s="113"/>
    </row>
    <row r="9" spans="1:8" ht="42" customHeight="1" x14ac:dyDescent="0.35">
      <c r="A9" s="137"/>
      <c r="B9" s="147"/>
      <c r="C9" s="4" t="s">
        <v>82</v>
      </c>
      <c r="D9" s="47" t="s">
        <v>128</v>
      </c>
      <c r="E9" s="11" t="s">
        <v>22</v>
      </c>
      <c r="F9" s="51"/>
      <c r="G9">
        <f t="shared" ca="1" si="0"/>
        <v>0</v>
      </c>
      <c r="H9" s="113"/>
    </row>
    <row r="10" spans="1:8" ht="37.9" customHeight="1" thickBot="1" x14ac:dyDescent="0.4">
      <c r="A10" s="137"/>
      <c r="B10" s="155"/>
      <c r="C10" s="5" t="s">
        <v>84</v>
      </c>
      <c r="D10" s="68" t="s">
        <v>129</v>
      </c>
      <c r="E10" s="63" t="s">
        <v>22</v>
      </c>
      <c r="F10" s="6"/>
      <c r="G10">
        <f t="shared" ca="1" si="0"/>
        <v>0</v>
      </c>
      <c r="H10" s="113"/>
    </row>
    <row r="11" spans="1:8" ht="36" customHeight="1" thickTop="1" x14ac:dyDescent="0.35">
      <c r="A11" s="137"/>
      <c r="B11" s="144" t="s">
        <v>130</v>
      </c>
      <c r="C11" s="47" t="s">
        <v>87</v>
      </c>
      <c r="D11" s="47" t="s">
        <v>131</v>
      </c>
      <c r="E11" s="10" t="s">
        <v>22</v>
      </c>
      <c r="F11" s="51"/>
      <c r="G11">
        <f t="shared" ca="1" si="0"/>
        <v>0</v>
      </c>
      <c r="H11" s="113">
        <f ca="1">((SUM(G11:G12)/2)*1)</f>
        <v>0</v>
      </c>
    </row>
    <row r="12" spans="1:8" ht="35.25" customHeight="1" thickBot="1" x14ac:dyDescent="0.4">
      <c r="A12" s="137"/>
      <c r="B12" s="156"/>
      <c r="C12" s="6" t="s">
        <v>89</v>
      </c>
      <c r="D12" s="70" t="s">
        <v>132</v>
      </c>
      <c r="E12" s="63" t="s">
        <v>22</v>
      </c>
      <c r="F12" s="63"/>
      <c r="G12">
        <f t="shared" ca="1" si="0"/>
        <v>0</v>
      </c>
      <c r="H12" s="113"/>
    </row>
    <row r="13" spans="1:8" ht="45" customHeight="1" thickTop="1" x14ac:dyDescent="0.35">
      <c r="A13" s="138" t="s">
        <v>37</v>
      </c>
      <c r="B13" s="144" t="s">
        <v>133</v>
      </c>
      <c r="C13" s="55" t="s">
        <v>78</v>
      </c>
      <c r="D13" s="69" t="s">
        <v>134</v>
      </c>
      <c r="E13" s="10" t="s">
        <v>22</v>
      </c>
      <c r="F13" s="10"/>
      <c r="G13">
        <f t="shared" ca="1" si="0"/>
        <v>0</v>
      </c>
      <c r="H13" s="113">
        <f ca="1">((SUM(G13:G14)/2)*1)</f>
        <v>0</v>
      </c>
    </row>
    <row r="14" spans="1:8" ht="45" customHeight="1" thickBot="1" x14ac:dyDescent="0.4">
      <c r="A14" s="138"/>
      <c r="B14" s="153"/>
      <c r="C14" s="72" t="s">
        <v>80</v>
      </c>
      <c r="D14" s="73" t="s">
        <v>135</v>
      </c>
      <c r="E14" s="63" t="s">
        <v>22</v>
      </c>
      <c r="F14" s="63"/>
      <c r="G14">
        <f t="shared" ca="1" si="0"/>
        <v>0</v>
      </c>
      <c r="H14" s="113"/>
    </row>
    <row r="15" spans="1:8" ht="36.65" customHeight="1" thickTop="1" x14ac:dyDescent="0.35">
      <c r="A15" s="138"/>
      <c r="B15" s="157" t="s">
        <v>136</v>
      </c>
      <c r="C15" s="74" t="s">
        <v>95</v>
      </c>
      <c r="D15" s="75" t="s">
        <v>137</v>
      </c>
      <c r="E15" s="76" t="s">
        <v>22</v>
      </c>
      <c r="F15" s="76"/>
      <c r="G15">
        <f t="shared" ca="1" si="0"/>
        <v>0</v>
      </c>
      <c r="H15" s="113">
        <f ca="1">((SUM(G15:G16)/2)*1)</f>
        <v>0</v>
      </c>
    </row>
    <row r="16" spans="1:8" ht="36.25" customHeight="1" thickBot="1" x14ac:dyDescent="0.4">
      <c r="A16" s="138"/>
      <c r="B16" s="153"/>
      <c r="C16" s="72" t="s">
        <v>97</v>
      </c>
      <c r="D16" s="73" t="s">
        <v>138</v>
      </c>
      <c r="E16" s="63" t="s">
        <v>22</v>
      </c>
      <c r="F16" s="63"/>
      <c r="G16">
        <f t="shared" ca="1" si="0"/>
        <v>0</v>
      </c>
      <c r="H16" s="113"/>
    </row>
    <row r="17" spans="1:8" ht="55.15" customHeight="1" thickTop="1" thickBot="1" x14ac:dyDescent="0.4">
      <c r="A17" s="154" t="s">
        <v>53</v>
      </c>
      <c r="B17" s="77" t="s">
        <v>139</v>
      </c>
      <c r="C17" s="78" t="s">
        <v>100</v>
      </c>
      <c r="D17" s="86" t="s">
        <v>140</v>
      </c>
      <c r="E17" s="79" t="s">
        <v>22</v>
      </c>
      <c r="F17" s="79"/>
      <c r="G17">
        <f>SUMIF(E17:E17,"Yes",$H$1)</f>
        <v>0</v>
      </c>
      <c r="H17" s="54">
        <f>((SUM(G17:G17)/2)*1)</f>
        <v>0</v>
      </c>
    </row>
    <row r="18" spans="1:8" ht="57" customHeight="1" thickTop="1" thickBot="1" x14ac:dyDescent="0.4">
      <c r="A18" s="139"/>
      <c r="B18" s="80" t="s">
        <v>141</v>
      </c>
      <c r="C18" s="81" t="s">
        <v>105</v>
      </c>
      <c r="D18" s="86" t="s">
        <v>142</v>
      </c>
      <c r="E18" s="79" t="s">
        <v>22</v>
      </c>
      <c r="F18" s="79"/>
      <c r="G18">
        <f>SUMIF(E18:E18,"Yes",$H$1)</f>
        <v>0</v>
      </c>
      <c r="H18" s="54">
        <f>((SUM(G18:G18)/2)*1)</f>
        <v>0</v>
      </c>
    </row>
    <row r="19" spans="1:8" ht="39" customHeight="1" thickTop="1" x14ac:dyDescent="0.35">
      <c r="A19" s="140" t="s">
        <v>109</v>
      </c>
      <c r="B19" s="150" t="s">
        <v>143</v>
      </c>
      <c r="C19" s="82" t="s">
        <v>111</v>
      </c>
      <c r="D19" s="83" t="s">
        <v>144</v>
      </c>
      <c r="E19" s="76" t="s">
        <v>22</v>
      </c>
      <c r="F19" s="76"/>
      <c r="G19">
        <f t="shared" ca="1" si="0"/>
        <v>0</v>
      </c>
      <c r="H19" s="113">
        <f ca="1">((SUM(G19:G20)/2)*1)</f>
        <v>0</v>
      </c>
    </row>
    <row r="20" spans="1:8" ht="39" customHeight="1" thickBot="1" x14ac:dyDescent="0.4">
      <c r="A20" s="140"/>
      <c r="B20" s="151"/>
      <c r="C20" s="84" t="s">
        <v>113</v>
      </c>
      <c r="D20" s="85" t="s">
        <v>145</v>
      </c>
      <c r="E20" s="63" t="s">
        <v>22</v>
      </c>
      <c r="F20" s="63"/>
      <c r="G20">
        <f t="shared" ca="1" si="0"/>
        <v>0</v>
      </c>
      <c r="H20" s="113"/>
    </row>
    <row r="21" spans="1:8" ht="37.9" customHeight="1" thickTop="1" x14ac:dyDescent="0.35">
      <c r="A21" s="141"/>
      <c r="B21" s="152" t="s">
        <v>146</v>
      </c>
      <c r="C21" s="74" t="s">
        <v>116</v>
      </c>
      <c r="D21" s="83" t="s">
        <v>147</v>
      </c>
      <c r="E21" s="76" t="s">
        <v>22</v>
      </c>
      <c r="F21" s="76"/>
      <c r="G21">
        <f t="shared" ca="1" si="0"/>
        <v>0</v>
      </c>
      <c r="H21" s="113">
        <f ca="1">((SUM(G21,G22)/2)*1)</f>
        <v>0</v>
      </c>
    </row>
    <row r="22" spans="1:8" ht="36" customHeight="1" thickBot="1" x14ac:dyDescent="0.4">
      <c r="A22" s="141"/>
      <c r="B22" s="153"/>
      <c r="C22" s="72" t="s">
        <v>118</v>
      </c>
      <c r="D22" s="85" t="s">
        <v>148</v>
      </c>
      <c r="E22" s="63" t="s">
        <v>22</v>
      </c>
      <c r="F22" s="63"/>
      <c r="G22">
        <f t="shared" ca="1" si="0"/>
        <v>0</v>
      </c>
      <c r="H22" s="114"/>
    </row>
    <row r="23" spans="1:8" thickTop="1" x14ac:dyDescent="0.35"/>
  </sheetData>
  <mergeCells count="20">
    <mergeCell ref="B1:F1"/>
    <mergeCell ref="B2:F2"/>
    <mergeCell ref="H13:H14"/>
    <mergeCell ref="B15:B16"/>
    <mergeCell ref="H15:H16"/>
    <mergeCell ref="A17:A18"/>
    <mergeCell ref="A5:A12"/>
    <mergeCell ref="B5:B6"/>
    <mergeCell ref="H5:H6"/>
    <mergeCell ref="B7:B10"/>
    <mergeCell ref="H7:H10"/>
    <mergeCell ref="B11:B12"/>
    <mergeCell ref="H11:H12"/>
    <mergeCell ref="A13:A16"/>
    <mergeCell ref="B13:B14"/>
    <mergeCell ref="A19:A22"/>
    <mergeCell ref="B19:B20"/>
    <mergeCell ref="H19:H20"/>
    <mergeCell ref="B21:B22"/>
    <mergeCell ref="H21:H22"/>
  </mergeCells>
  <conditionalFormatting sqref="E5:E22">
    <cfRule type="cellIs" dxfId="5" priority="3" operator="equal">
      <formula>"Nee"</formula>
    </cfRule>
    <cfRule type="cellIs" dxfId="4" priority="4" operator="equal">
      <formula>"Ja"</formula>
    </cfRule>
  </conditionalFormatting>
  <conditionalFormatting sqref="F12:F22">
    <cfRule type="cellIs" dxfId="3" priority="1" operator="equal">
      <formula>"Nee"</formula>
    </cfRule>
    <cfRule type="cellIs" dxfId="2" priority="2" operator="equal">
      <formula>"Ja"</formula>
    </cfRule>
  </conditionalFormatting>
  <dataValidations count="1">
    <dataValidation type="list" allowBlank="1" showInputMessage="1" showErrorMessage="1" sqref="E5:E22" xr:uid="{8D0C172D-0BBE-430D-8EC1-435B6ECE34A9}">
      <formula1>"Choose your answer here, Yes, No"</formula1>
    </dataValidation>
  </dataValidations>
  <pageMargins left="0.7" right="0.7" top="0.75" bottom="0.75" header="0.3" footer="0.3"/>
  <pageSetup paperSize="9" scale="32"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F9071-3118-4C88-BF20-4C1181019350}">
  <sheetPr>
    <pageSetUpPr fitToPage="1"/>
  </sheetPr>
  <dimension ref="A1:H27"/>
  <sheetViews>
    <sheetView workbookViewId="0">
      <selection activeCell="D19" sqref="D19"/>
    </sheetView>
  </sheetViews>
  <sheetFormatPr defaultColWidth="8.7265625" defaultRowHeight="15" customHeight="1" x14ac:dyDescent="0.35"/>
  <cols>
    <col min="1" max="1" width="3.81640625" style="40" customWidth="1"/>
    <col min="2" max="2" width="40.7265625" style="2" customWidth="1"/>
    <col min="3" max="3" width="27.7265625" style="2" hidden="1" customWidth="1"/>
    <col min="4" max="4" width="58.26953125" style="2" customWidth="1"/>
    <col min="5" max="5" width="24.453125" style="2" customWidth="1"/>
    <col min="6" max="6" width="57.1796875" style="2" customWidth="1"/>
    <col min="7" max="7" width="2.26953125" hidden="1" customWidth="1"/>
    <col min="8" max="8" width="9.1796875" hidden="1" customWidth="1"/>
  </cols>
  <sheetData>
    <row r="1" spans="1:8" ht="14.5" x14ac:dyDescent="0.35">
      <c r="A1" s="87"/>
      <c r="B1" s="162" t="s">
        <v>149</v>
      </c>
      <c r="C1" s="162"/>
      <c r="D1" s="162"/>
      <c r="E1" s="162"/>
      <c r="F1" s="162"/>
      <c r="G1" s="27" t="s">
        <v>10</v>
      </c>
      <c r="H1" s="28">
        <v>1</v>
      </c>
    </row>
    <row r="2" spans="1:8" ht="44.25" customHeight="1" x14ac:dyDescent="0.35">
      <c r="B2" s="123" t="s">
        <v>150</v>
      </c>
      <c r="C2" s="123"/>
      <c r="D2" s="123"/>
      <c r="E2" s="123"/>
      <c r="F2" s="123"/>
      <c r="G2" s="29"/>
      <c r="H2" s="30"/>
    </row>
    <row r="3" spans="1:8" ht="14.5" x14ac:dyDescent="0.35">
      <c r="B3" s="3" t="s">
        <v>12</v>
      </c>
      <c r="C3" s="1"/>
      <c r="D3" s="1"/>
      <c r="E3" s="1"/>
      <c r="F3" s="1"/>
      <c r="G3" s="29"/>
      <c r="H3" s="30"/>
    </row>
    <row r="4" spans="1:8" thickBot="1" x14ac:dyDescent="0.4">
      <c r="A4" s="88"/>
      <c r="B4" s="64" t="s">
        <v>151</v>
      </c>
      <c r="C4" s="64" t="s">
        <v>14</v>
      </c>
      <c r="D4" s="65" t="s">
        <v>15</v>
      </c>
      <c r="E4" s="64" t="s">
        <v>16</v>
      </c>
      <c r="F4" s="64" t="s">
        <v>17</v>
      </c>
      <c r="G4" s="29"/>
      <c r="H4" s="30"/>
    </row>
    <row r="5" spans="1:8" ht="45.75" customHeight="1" thickTop="1" x14ac:dyDescent="0.35">
      <c r="A5" s="159" t="s">
        <v>18</v>
      </c>
      <c r="B5" s="135" t="s">
        <v>152</v>
      </c>
      <c r="C5" s="38" t="s">
        <v>153</v>
      </c>
      <c r="D5" s="47" t="s">
        <v>154</v>
      </c>
      <c r="E5" s="10" t="s">
        <v>22</v>
      </c>
      <c r="F5" s="47"/>
      <c r="G5" s="29">
        <f ca="1">SUMIF(E5:E7,"Yes",$H$1)</f>
        <v>0</v>
      </c>
      <c r="H5" s="161">
        <f ca="1">(SUM(G5:G7)/3)*1</f>
        <v>0</v>
      </c>
    </row>
    <row r="6" spans="1:8" ht="35.5" customHeight="1" x14ac:dyDescent="0.35">
      <c r="A6" s="160"/>
      <c r="B6" s="135"/>
      <c r="C6" s="32" t="s">
        <v>155</v>
      </c>
      <c r="D6" s="53" t="s">
        <v>156</v>
      </c>
      <c r="E6" s="11" t="s">
        <v>22</v>
      </c>
      <c r="F6" s="53"/>
      <c r="G6" s="29">
        <f t="shared" ref="G6:G15" ca="1" si="0">SUMIF(E6:E8,"Yes",$H$1)</f>
        <v>0</v>
      </c>
      <c r="H6" s="161"/>
    </row>
    <row r="7" spans="1:8" ht="43.15" customHeight="1" thickBot="1" x14ac:dyDescent="0.4">
      <c r="A7" s="160"/>
      <c r="B7" s="163"/>
      <c r="C7" s="25" t="s">
        <v>157</v>
      </c>
      <c r="D7" s="68" t="s">
        <v>158</v>
      </c>
      <c r="E7" s="63" t="s">
        <v>22</v>
      </c>
      <c r="F7" s="68"/>
      <c r="G7" s="29">
        <f t="shared" ca="1" si="0"/>
        <v>0</v>
      </c>
      <c r="H7" s="161"/>
    </row>
    <row r="8" spans="1:8" ht="55.15" customHeight="1" thickTop="1" x14ac:dyDescent="0.35">
      <c r="A8" s="160"/>
      <c r="B8" s="158" t="s">
        <v>159</v>
      </c>
      <c r="C8" s="38" t="s">
        <v>160</v>
      </c>
      <c r="D8" s="89" t="s">
        <v>161</v>
      </c>
      <c r="E8" s="10" t="s">
        <v>22</v>
      </c>
      <c r="F8" s="39"/>
      <c r="G8" s="29">
        <f t="shared" ca="1" si="0"/>
        <v>0</v>
      </c>
      <c r="H8" s="161">
        <f ca="1">((SUM(G8:G9)/2)*1)</f>
        <v>0</v>
      </c>
    </row>
    <row r="9" spans="1:8" ht="33.75" customHeight="1" thickBot="1" x14ac:dyDescent="0.4">
      <c r="A9" s="160"/>
      <c r="B9" s="128"/>
      <c r="C9" s="33" t="s">
        <v>162</v>
      </c>
      <c r="D9" s="70" t="s">
        <v>163</v>
      </c>
      <c r="E9" s="63" t="s">
        <v>22</v>
      </c>
      <c r="F9" s="90"/>
      <c r="G9" s="29">
        <f t="shared" ca="1" si="0"/>
        <v>0</v>
      </c>
      <c r="H9" s="161"/>
    </row>
    <row r="10" spans="1:8" ht="54.75" customHeight="1" thickTop="1" x14ac:dyDescent="0.35">
      <c r="A10" s="160"/>
      <c r="B10" s="158" t="s">
        <v>164</v>
      </c>
      <c r="C10" s="39" t="s">
        <v>165</v>
      </c>
      <c r="D10" s="89" t="s">
        <v>166</v>
      </c>
      <c r="E10" s="10" t="s">
        <v>22</v>
      </c>
      <c r="F10" s="7"/>
      <c r="G10" s="29">
        <f t="shared" ca="1" si="0"/>
        <v>0</v>
      </c>
      <c r="H10" s="161">
        <f ca="1">((SUM(G10:G11)/2)*1)</f>
        <v>0</v>
      </c>
    </row>
    <row r="11" spans="1:8" ht="48" customHeight="1" thickBot="1" x14ac:dyDescent="0.4">
      <c r="A11" s="160"/>
      <c r="B11" s="128"/>
      <c r="C11" s="6" t="s">
        <v>167</v>
      </c>
      <c r="D11" s="70" t="s">
        <v>168</v>
      </c>
      <c r="E11" s="63" t="s">
        <v>22</v>
      </c>
      <c r="F11" s="91"/>
      <c r="G11" s="29">
        <f t="shared" ca="1" si="0"/>
        <v>0</v>
      </c>
      <c r="H11" s="161"/>
    </row>
    <row r="12" spans="1:8" ht="79.5" customHeight="1" thickTop="1" thickBot="1" x14ac:dyDescent="0.4">
      <c r="A12" s="36" t="s">
        <v>37</v>
      </c>
      <c r="B12" s="42" t="s">
        <v>169</v>
      </c>
      <c r="C12" s="26" t="s">
        <v>170</v>
      </c>
      <c r="D12" s="95" t="s">
        <v>171</v>
      </c>
      <c r="E12" s="79" t="s">
        <v>22</v>
      </c>
      <c r="F12" s="79"/>
      <c r="G12" s="29">
        <f t="shared" ca="1" si="0"/>
        <v>0</v>
      </c>
      <c r="H12" s="31">
        <f ca="1">((SUM(G12:G12)/1)*1)</f>
        <v>0</v>
      </c>
    </row>
    <row r="13" spans="1:8" ht="78" customHeight="1" thickTop="1" thickBot="1" x14ac:dyDescent="0.4">
      <c r="A13" s="37" t="s">
        <v>53</v>
      </c>
      <c r="B13" s="71" t="s">
        <v>172</v>
      </c>
      <c r="C13" s="70" t="s">
        <v>173</v>
      </c>
      <c r="D13" s="96" t="s">
        <v>174</v>
      </c>
      <c r="E13" s="91" t="s">
        <v>22</v>
      </c>
      <c r="F13" s="91"/>
      <c r="G13" s="29">
        <f t="shared" ca="1" si="0"/>
        <v>0</v>
      </c>
      <c r="H13" s="31">
        <f ca="1">((SUM(G13)/1)*1)</f>
        <v>0</v>
      </c>
    </row>
    <row r="14" spans="1:8" ht="64.5" customHeight="1" thickTop="1" thickBot="1" x14ac:dyDescent="0.4">
      <c r="A14" s="140" t="s">
        <v>109</v>
      </c>
      <c r="B14" s="93" t="s">
        <v>175</v>
      </c>
      <c r="C14" s="92" t="s">
        <v>176</v>
      </c>
      <c r="D14" s="95" t="s">
        <v>177</v>
      </c>
      <c r="E14" s="79" t="s">
        <v>22</v>
      </c>
      <c r="F14" s="79"/>
      <c r="G14" s="29">
        <f t="shared" ca="1" si="0"/>
        <v>0</v>
      </c>
      <c r="H14" s="31">
        <f ca="1">((SUM(G14)/1)*1)</f>
        <v>0</v>
      </c>
    </row>
    <row r="15" spans="1:8" ht="39.75" customHeight="1" thickTop="1" thickBot="1" x14ac:dyDescent="0.4">
      <c r="A15" s="140"/>
      <c r="B15" s="94" t="s">
        <v>178</v>
      </c>
      <c r="C15" s="92" t="s">
        <v>179</v>
      </c>
      <c r="D15" s="95" t="s">
        <v>180</v>
      </c>
      <c r="E15" s="79" t="s">
        <v>22</v>
      </c>
      <c r="F15" s="79"/>
      <c r="G15" s="29">
        <f t="shared" ca="1" si="0"/>
        <v>0</v>
      </c>
      <c r="H15" s="31">
        <f ca="1">((SUM(G15)/1)*1)</f>
        <v>0</v>
      </c>
    </row>
    <row r="16" spans="1:8" thickTop="1" x14ac:dyDescent="0.35">
      <c r="A16" s="141"/>
    </row>
    <row r="17" spans="1:1" ht="14.5" x14ac:dyDescent="0.35">
      <c r="A17" s="141"/>
    </row>
    <row r="18" spans="1:1" ht="14.5" x14ac:dyDescent="0.35"/>
    <row r="19" spans="1:1" ht="14.5" x14ac:dyDescent="0.35"/>
    <row r="20" spans="1:1" ht="14.5" x14ac:dyDescent="0.35"/>
    <row r="21" spans="1:1" ht="14.5" x14ac:dyDescent="0.35"/>
    <row r="22" spans="1:1" ht="14.5" x14ac:dyDescent="0.35"/>
    <row r="23" spans="1:1" ht="14.5" x14ac:dyDescent="0.35"/>
    <row r="24" spans="1:1" ht="14.5" x14ac:dyDescent="0.35"/>
    <row r="25" spans="1:1" ht="14.5" x14ac:dyDescent="0.35"/>
    <row r="26" spans="1:1" ht="14.5" x14ac:dyDescent="0.35"/>
    <row r="27" spans="1:1" ht="14.5" x14ac:dyDescent="0.35"/>
  </sheetData>
  <mergeCells count="10">
    <mergeCell ref="A14:A17"/>
    <mergeCell ref="B10:B11"/>
    <mergeCell ref="A5:A11"/>
    <mergeCell ref="H5:H7"/>
    <mergeCell ref="B1:F1"/>
    <mergeCell ref="B2:F2"/>
    <mergeCell ref="B5:B7"/>
    <mergeCell ref="B8:B9"/>
    <mergeCell ref="H8:H9"/>
    <mergeCell ref="H10:H11"/>
  </mergeCells>
  <conditionalFormatting sqref="E5:E15">
    <cfRule type="cellIs" dxfId="1" priority="1" operator="equal">
      <formula>"Nee"</formula>
    </cfRule>
    <cfRule type="cellIs" dxfId="0" priority="2" operator="equal">
      <formula>"Ja"</formula>
    </cfRule>
  </conditionalFormatting>
  <dataValidations count="1">
    <dataValidation type="list" allowBlank="1" showInputMessage="1" showErrorMessage="1" sqref="E5:E15" xr:uid="{0854C79B-11FA-4808-9A46-B52A70F468DE}">
      <formula1>"Choose your answer here, Yes, No"</formula1>
    </dataValidation>
  </dataValidations>
  <pageMargins left="0.7" right="0.7" top="0.75" bottom="0.75" header="0.3" footer="0.3"/>
  <pageSetup paperSize="9" scale="33"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EE7A0-D305-4D4D-A130-7AD508DAD15D}">
  <sheetPr>
    <pageSetUpPr fitToPage="1"/>
  </sheetPr>
  <dimension ref="A1:A15"/>
  <sheetViews>
    <sheetView workbookViewId="0">
      <selection activeCell="A19" sqref="A19"/>
    </sheetView>
  </sheetViews>
  <sheetFormatPr defaultColWidth="8.7265625" defaultRowHeight="14.5" x14ac:dyDescent="0.35"/>
  <cols>
    <col min="1" max="1" width="122.26953125" customWidth="1"/>
  </cols>
  <sheetData>
    <row r="1" spans="1:1" ht="18" customHeight="1" x14ac:dyDescent="0.35">
      <c r="A1" s="99" t="s">
        <v>181</v>
      </c>
    </row>
    <row r="2" spans="1:1" ht="37.15" customHeight="1" x14ac:dyDescent="0.35">
      <c r="A2" s="51" t="s">
        <v>182</v>
      </c>
    </row>
    <row r="3" spans="1:1" ht="36.65" customHeight="1" x14ac:dyDescent="0.35">
      <c r="A3" s="51"/>
    </row>
    <row r="4" spans="1:1" x14ac:dyDescent="0.35">
      <c r="A4" s="99" t="s">
        <v>183</v>
      </c>
    </row>
    <row r="5" spans="1:1" x14ac:dyDescent="0.35">
      <c r="A5" s="51" t="s">
        <v>184</v>
      </c>
    </row>
    <row r="6" spans="1:1" ht="45" customHeight="1" x14ac:dyDescent="0.35">
      <c r="A6" s="51"/>
    </row>
    <row r="7" spans="1:1" x14ac:dyDescent="0.35">
      <c r="A7" s="99" t="s">
        <v>185</v>
      </c>
    </row>
    <row r="8" spans="1:1" x14ac:dyDescent="0.35">
      <c r="A8" s="51" t="s">
        <v>186</v>
      </c>
    </row>
    <row r="9" spans="1:1" ht="47.5" customHeight="1" x14ac:dyDescent="0.35">
      <c r="A9" s="51"/>
    </row>
    <row r="10" spans="1:1" ht="28.9" customHeight="1" x14ac:dyDescent="0.35">
      <c r="A10" s="99" t="s">
        <v>187</v>
      </c>
    </row>
    <row r="11" spans="1:1" ht="28.15" customHeight="1" x14ac:dyDescent="0.35">
      <c r="A11" s="51" t="s">
        <v>188</v>
      </c>
    </row>
    <row r="12" spans="1:1" ht="47.5" customHeight="1" x14ac:dyDescent="0.35">
      <c r="A12" s="51"/>
    </row>
    <row r="13" spans="1:1" x14ac:dyDescent="0.35">
      <c r="A13" s="99" t="s">
        <v>189</v>
      </c>
    </row>
    <row r="14" spans="1:1" ht="27.65" customHeight="1" x14ac:dyDescent="0.35">
      <c r="A14" s="51" t="s">
        <v>190</v>
      </c>
    </row>
    <row r="15" spans="1:1" ht="52" customHeight="1" x14ac:dyDescent="0.35">
      <c r="A15" s="51"/>
    </row>
  </sheetData>
  <pageMargins left="0.7" right="0.7" top="0.75" bottom="0.75" header="0.3" footer="0.3"/>
  <pageSetup paperSize="9"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ea355e-9f17-4db2-a152-ec490fee220d" xsi:nil="true"/>
    <lcf76f155ced4ddcb4097134ff3c332f xmlns="4d2abb2a-f898-48af-8632-370bea1d79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500B22299D3B4D8A6600C083BAAA52" ma:contentTypeVersion="15" ma:contentTypeDescription="Een nieuw document maken." ma:contentTypeScope="" ma:versionID="9cbe6e11fa3187fdc546837d09fe12b7">
  <xsd:schema xmlns:xsd="http://www.w3.org/2001/XMLSchema" xmlns:xs="http://www.w3.org/2001/XMLSchema" xmlns:p="http://schemas.microsoft.com/office/2006/metadata/properties" xmlns:ns2="4d2abb2a-f898-48af-8632-370bea1d7944" xmlns:ns3="1aea355e-9f17-4db2-a152-ec490fee220d" targetNamespace="http://schemas.microsoft.com/office/2006/metadata/properties" ma:root="true" ma:fieldsID="30f9d7a806c9930c49e8320f966877d6" ns2:_="" ns3:_="">
    <xsd:import namespace="4d2abb2a-f898-48af-8632-370bea1d7944"/>
    <xsd:import namespace="1aea355e-9f17-4db2-a152-ec490fee22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abb2a-f898-48af-8632-370bea1d7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99bed0e-432a-4091-b929-67b863917b6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ea355e-9f17-4db2-a152-ec490fee220d"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6fd07d33-dbe6-4fae-b7ee-6503c97890ee}" ma:internalName="TaxCatchAll" ma:showField="CatchAllData" ma:web="1aea355e-9f17-4db2-a152-ec490fee22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537874-734B-4703-9B54-2F3A67E596BC}">
  <ds:schemaRefs>
    <ds:schemaRef ds:uri="http://schemas.microsoft.com/office/2006/metadata/properties"/>
    <ds:schemaRef ds:uri="http://schemas.microsoft.com/office/infopath/2007/PartnerControls"/>
    <ds:schemaRef ds:uri="1aea355e-9f17-4db2-a152-ec490fee220d"/>
    <ds:schemaRef ds:uri="4d2abb2a-f898-48af-8632-370bea1d7944"/>
  </ds:schemaRefs>
</ds:datastoreItem>
</file>

<file path=customXml/itemProps2.xml><?xml version="1.0" encoding="utf-8"?>
<ds:datastoreItem xmlns:ds="http://schemas.openxmlformats.org/officeDocument/2006/customXml" ds:itemID="{58E2BC34-7FC0-480C-9BF9-0F02A48080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abb2a-f898-48af-8632-370bea1d7944"/>
    <ds:schemaRef ds:uri="1aea355e-9f17-4db2-a152-ec490fee22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D8AAC2-02ED-41DC-B6BE-7779AE8C22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Status</vt:lpstr>
      <vt:lpstr>Technological Readiness level</vt:lpstr>
      <vt:lpstr>Societal Readiness level</vt:lpstr>
      <vt:lpstr>Regulatory Readiness level</vt:lpstr>
      <vt:lpstr>Community Readiness level</vt:lpstr>
      <vt:lpstr>General Questions</vt:lpstr>
      <vt:lpstr>'General Questions'!Afdrukbereik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Bert Lukkien</dc:creator>
  <cp:keywords/>
  <dc:description/>
  <cp:lastModifiedBy>Marloes Hooghiemstra</cp:lastModifiedBy>
  <cp:revision/>
  <dcterms:created xsi:type="dcterms:W3CDTF">2023-11-06T09:33:01Z</dcterms:created>
  <dcterms:modified xsi:type="dcterms:W3CDTF">2024-09-20T15:09:26Z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0x010100175CE6C5B5717C49B9F2D1B148C25ADB</vt:lpwstr>
  </property>
  <property fmtid="{D5CDD505-2E9C-101B-9397-08002B2CF9AE}" pid="3" name="MediaServiceImageTags">
    <vt:lpwstr/>
  </property>
</Properties>
</file>